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wlitcl1user3.ads.lwl.org\desktops$\P0800174\Desktop\Dokumente Internetseite\"/>
    </mc:Choice>
  </mc:AlternateContent>
  <bookViews>
    <workbookView xWindow="0" yWindow="0" windowWidth="19200" windowHeight="5970"/>
  </bookViews>
  <sheets>
    <sheet name="Tabelle1" sheetId="1" r:id="rId1"/>
    <sheet name="Formel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2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O11" i="2"/>
  <c r="O12" i="2"/>
  <c r="O19" i="2"/>
  <c r="O20" i="2"/>
  <c r="O24" i="2"/>
  <c r="O27" i="2"/>
  <c r="O28" i="2"/>
  <c r="O35" i="2"/>
  <c r="O36" i="2"/>
  <c r="O43" i="2"/>
  <c r="O44" i="2"/>
  <c r="O48" i="2"/>
  <c r="O51" i="2"/>
  <c r="O52" i="2"/>
  <c r="O59" i="2"/>
  <c r="O60" i="2"/>
  <c r="O67" i="2"/>
  <c r="O68" i="2"/>
  <c r="O75" i="2"/>
  <c r="O76" i="2"/>
  <c r="O83" i="2"/>
  <c r="O84" i="2"/>
  <c r="O88" i="2"/>
  <c r="O91" i="2"/>
  <c r="O92" i="2"/>
  <c r="O99" i="2"/>
  <c r="O100" i="2"/>
  <c r="O107" i="2"/>
  <c r="O108" i="2"/>
  <c r="O112" i="2"/>
  <c r="O115" i="2"/>
  <c r="O116" i="2"/>
  <c r="O123" i="2"/>
  <c r="O124" i="2"/>
  <c r="O131" i="2"/>
  <c r="O132" i="2"/>
  <c r="O139" i="2"/>
  <c r="O140" i="2"/>
  <c r="O147" i="2"/>
  <c r="O148" i="2"/>
  <c r="O152" i="2"/>
  <c r="O155" i="2"/>
  <c r="O156" i="2"/>
  <c r="O163" i="2"/>
  <c r="O164" i="2"/>
  <c r="O171" i="2"/>
  <c r="O172" i="2"/>
  <c r="O176" i="2"/>
  <c r="O179" i="2"/>
  <c r="O180" i="2"/>
  <c r="O187" i="2"/>
  <c r="O188" i="2"/>
  <c r="O195" i="2"/>
  <c r="O196" i="2"/>
  <c r="O203" i="2"/>
  <c r="O204" i="2"/>
  <c r="O211" i="2"/>
  <c r="O212" i="2"/>
  <c r="O219" i="2"/>
  <c r="O220" i="2"/>
  <c r="O227" i="2"/>
  <c r="O228" i="2"/>
  <c r="O235" i="2"/>
  <c r="O236" i="2"/>
  <c r="O240" i="2"/>
  <c r="O243" i="2"/>
  <c r="O244" i="2"/>
  <c r="O251" i="2"/>
  <c r="O252" i="2"/>
  <c r="O259" i="2"/>
  <c r="O260" i="2"/>
  <c r="O267" i="2"/>
  <c r="O268" i="2"/>
  <c r="O275" i="2"/>
  <c r="O276" i="2"/>
  <c r="O280" i="2"/>
  <c r="O283" i="2"/>
  <c r="O284" i="2"/>
  <c r="O291" i="2"/>
  <c r="O292" i="2"/>
  <c r="O299" i="2"/>
  <c r="O300" i="2"/>
  <c r="O304" i="2"/>
  <c r="O307" i="2"/>
  <c r="O308" i="2"/>
  <c r="O315" i="2"/>
  <c r="O316" i="2"/>
  <c r="O323" i="2"/>
  <c r="O324" i="2"/>
  <c r="O331" i="2"/>
  <c r="O332" i="2"/>
  <c r="O339" i="2"/>
  <c r="O340" i="2"/>
  <c r="N5" i="2"/>
  <c r="N6" i="2"/>
  <c r="N7" i="2"/>
  <c r="N8" i="2"/>
  <c r="O8" i="2" s="1"/>
  <c r="N9" i="2"/>
  <c r="N10" i="2"/>
  <c r="N11" i="2"/>
  <c r="N12" i="2"/>
  <c r="N13" i="2"/>
  <c r="N14" i="2"/>
  <c r="N15" i="2"/>
  <c r="N16" i="2"/>
  <c r="O16" i="2" s="1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O32" i="2" s="1"/>
  <c r="N33" i="2"/>
  <c r="N34" i="2"/>
  <c r="N35" i="2"/>
  <c r="N36" i="2"/>
  <c r="N37" i="2"/>
  <c r="N38" i="2"/>
  <c r="N39" i="2"/>
  <c r="N40" i="2"/>
  <c r="O40" i="2" s="1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O56" i="2" s="1"/>
  <c r="N57" i="2"/>
  <c r="N58" i="2"/>
  <c r="N59" i="2"/>
  <c r="N60" i="2"/>
  <c r="N61" i="2"/>
  <c r="N62" i="2"/>
  <c r="N63" i="2"/>
  <c r="N64" i="2"/>
  <c r="O64" i="2" s="1"/>
  <c r="N65" i="2"/>
  <c r="N66" i="2"/>
  <c r="N67" i="2"/>
  <c r="N68" i="2"/>
  <c r="N69" i="2"/>
  <c r="N70" i="2"/>
  <c r="N71" i="2"/>
  <c r="N72" i="2"/>
  <c r="O72" i="2" s="1"/>
  <c r="N73" i="2"/>
  <c r="N74" i="2"/>
  <c r="N75" i="2"/>
  <c r="N76" i="2"/>
  <c r="N77" i="2"/>
  <c r="N78" i="2"/>
  <c r="N79" i="2"/>
  <c r="N80" i="2"/>
  <c r="O80" i="2" s="1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O96" i="2" s="1"/>
  <c r="N97" i="2"/>
  <c r="N98" i="2"/>
  <c r="N99" i="2"/>
  <c r="N100" i="2"/>
  <c r="N101" i="2"/>
  <c r="N102" i="2"/>
  <c r="N103" i="2"/>
  <c r="N104" i="2"/>
  <c r="O104" i="2" s="1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O120" i="2" s="1"/>
  <c r="N121" i="2"/>
  <c r="N122" i="2"/>
  <c r="N123" i="2"/>
  <c r="N124" i="2"/>
  <c r="N125" i="2"/>
  <c r="N126" i="2"/>
  <c r="N127" i="2"/>
  <c r="N128" i="2"/>
  <c r="O128" i="2" s="1"/>
  <c r="N129" i="2"/>
  <c r="N130" i="2"/>
  <c r="N131" i="2"/>
  <c r="N132" i="2"/>
  <c r="N133" i="2"/>
  <c r="N134" i="2"/>
  <c r="N135" i="2"/>
  <c r="N136" i="2"/>
  <c r="O136" i="2" s="1"/>
  <c r="N137" i="2"/>
  <c r="N138" i="2"/>
  <c r="N139" i="2"/>
  <c r="N140" i="2"/>
  <c r="N141" i="2"/>
  <c r="N142" i="2"/>
  <c r="N143" i="2"/>
  <c r="N144" i="2"/>
  <c r="O144" i="2" s="1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O160" i="2" s="1"/>
  <c r="N161" i="2"/>
  <c r="N162" i="2"/>
  <c r="N163" i="2"/>
  <c r="N164" i="2"/>
  <c r="N165" i="2"/>
  <c r="N166" i="2"/>
  <c r="N167" i="2"/>
  <c r="N168" i="2"/>
  <c r="O168" i="2" s="1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O184" i="2" s="1"/>
  <c r="N185" i="2"/>
  <c r="N186" i="2"/>
  <c r="N187" i="2"/>
  <c r="N188" i="2"/>
  <c r="N189" i="2"/>
  <c r="N190" i="2"/>
  <c r="N191" i="2"/>
  <c r="N192" i="2"/>
  <c r="O192" i="2" s="1"/>
  <c r="N193" i="2"/>
  <c r="N194" i="2"/>
  <c r="N195" i="2"/>
  <c r="N196" i="2"/>
  <c r="N197" i="2"/>
  <c r="N198" i="2"/>
  <c r="N199" i="2"/>
  <c r="N200" i="2"/>
  <c r="O200" i="2" s="1"/>
  <c r="N201" i="2"/>
  <c r="N202" i="2"/>
  <c r="N203" i="2"/>
  <c r="N204" i="2"/>
  <c r="N205" i="2"/>
  <c r="N206" i="2"/>
  <c r="N207" i="2"/>
  <c r="N208" i="2"/>
  <c r="O208" i="2" s="1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O224" i="2" s="1"/>
  <c r="N225" i="2"/>
  <c r="N226" i="2"/>
  <c r="N227" i="2"/>
  <c r="N228" i="2"/>
  <c r="N229" i="2"/>
  <c r="N230" i="2"/>
  <c r="N231" i="2"/>
  <c r="N232" i="2"/>
  <c r="O232" i="2" s="1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O248" i="2" s="1"/>
  <c r="N249" i="2"/>
  <c r="N250" i="2"/>
  <c r="N251" i="2"/>
  <c r="N252" i="2"/>
  <c r="N253" i="2"/>
  <c r="N254" i="2"/>
  <c r="N255" i="2"/>
  <c r="N256" i="2"/>
  <c r="O256" i="2" s="1"/>
  <c r="N257" i="2"/>
  <c r="N258" i="2"/>
  <c r="N259" i="2"/>
  <c r="N260" i="2"/>
  <c r="N261" i="2"/>
  <c r="N262" i="2"/>
  <c r="N263" i="2"/>
  <c r="N264" i="2"/>
  <c r="O264" i="2" s="1"/>
  <c r="N265" i="2"/>
  <c r="N266" i="2"/>
  <c r="N267" i="2"/>
  <c r="N268" i="2"/>
  <c r="N269" i="2"/>
  <c r="N270" i="2"/>
  <c r="N271" i="2"/>
  <c r="N272" i="2"/>
  <c r="O272" i="2" s="1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O288" i="2" s="1"/>
  <c r="N289" i="2"/>
  <c r="N290" i="2"/>
  <c r="N291" i="2"/>
  <c r="N292" i="2"/>
  <c r="N293" i="2"/>
  <c r="N294" i="2"/>
  <c r="N295" i="2"/>
  <c r="N296" i="2"/>
  <c r="O296" i="2" s="1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O312" i="2" s="1"/>
  <c r="N313" i="2"/>
  <c r="N314" i="2"/>
  <c r="N315" i="2"/>
  <c r="N316" i="2"/>
  <c r="N317" i="2"/>
  <c r="N318" i="2"/>
  <c r="N319" i="2"/>
  <c r="N320" i="2"/>
  <c r="O320" i="2" s="1"/>
  <c r="N321" i="2"/>
  <c r="N322" i="2"/>
  <c r="N323" i="2"/>
  <c r="N324" i="2"/>
  <c r="N325" i="2"/>
  <c r="N326" i="2"/>
  <c r="N327" i="2"/>
  <c r="N328" i="2"/>
  <c r="O328" i="2" s="1"/>
  <c r="N329" i="2"/>
  <c r="N330" i="2"/>
  <c r="N331" i="2"/>
  <c r="N332" i="2"/>
  <c r="N333" i="2"/>
  <c r="N334" i="2"/>
  <c r="N335" i="2"/>
  <c r="N336" i="2"/>
  <c r="O336" i="2" s="1"/>
  <c r="N337" i="2"/>
  <c r="N338" i="2"/>
  <c r="N339" i="2"/>
  <c r="N340" i="2"/>
  <c r="N341" i="2"/>
  <c r="N342" i="2"/>
  <c r="N343" i="2"/>
  <c r="M5" i="2"/>
  <c r="M6" i="2"/>
  <c r="O6" i="2" s="1"/>
  <c r="M7" i="2"/>
  <c r="O7" i="2" s="1"/>
  <c r="M8" i="2"/>
  <c r="M9" i="2"/>
  <c r="O9" i="2" s="1"/>
  <c r="M10" i="2"/>
  <c r="O10" i="2" s="1"/>
  <c r="M11" i="2"/>
  <c r="M12" i="2"/>
  <c r="M13" i="2"/>
  <c r="M14" i="2"/>
  <c r="O14" i="2" s="1"/>
  <c r="M15" i="2"/>
  <c r="O15" i="2" s="1"/>
  <c r="M16" i="2"/>
  <c r="M17" i="2"/>
  <c r="O17" i="2" s="1"/>
  <c r="M18" i="2"/>
  <c r="O18" i="2" s="1"/>
  <c r="M19" i="2"/>
  <c r="M20" i="2"/>
  <c r="M21" i="2"/>
  <c r="M22" i="2"/>
  <c r="O22" i="2" s="1"/>
  <c r="M23" i="2"/>
  <c r="O23" i="2" s="1"/>
  <c r="M24" i="2"/>
  <c r="M25" i="2"/>
  <c r="O25" i="2" s="1"/>
  <c r="M26" i="2"/>
  <c r="O26" i="2" s="1"/>
  <c r="M27" i="2"/>
  <c r="M28" i="2"/>
  <c r="M29" i="2"/>
  <c r="M30" i="2"/>
  <c r="O30" i="2" s="1"/>
  <c r="M31" i="2"/>
  <c r="O31" i="2" s="1"/>
  <c r="M32" i="2"/>
  <c r="M33" i="2"/>
  <c r="O33" i="2" s="1"/>
  <c r="M34" i="2"/>
  <c r="O34" i="2" s="1"/>
  <c r="M35" i="2"/>
  <c r="M36" i="2"/>
  <c r="M37" i="2"/>
  <c r="M38" i="2"/>
  <c r="O38" i="2" s="1"/>
  <c r="M39" i="2"/>
  <c r="O39" i="2" s="1"/>
  <c r="M40" i="2"/>
  <c r="M41" i="2"/>
  <c r="O41" i="2" s="1"/>
  <c r="M42" i="2"/>
  <c r="O42" i="2" s="1"/>
  <c r="M43" i="2"/>
  <c r="M44" i="2"/>
  <c r="M45" i="2"/>
  <c r="M46" i="2"/>
  <c r="O46" i="2" s="1"/>
  <c r="M47" i="2"/>
  <c r="O47" i="2" s="1"/>
  <c r="M48" i="2"/>
  <c r="M49" i="2"/>
  <c r="O49" i="2" s="1"/>
  <c r="M50" i="2"/>
  <c r="O50" i="2" s="1"/>
  <c r="M51" i="2"/>
  <c r="M52" i="2"/>
  <c r="M53" i="2"/>
  <c r="M54" i="2"/>
  <c r="O54" i="2" s="1"/>
  <c r="M55" i="2"/>
  <c r="O55" i="2" s="1"/>
  <c r="M56" i="2"/>
  <c r="M57" i="2"/>
  <c r="O57" i="2" s="1"/>
  <c r="M58" i="2"/>
  <c r="O58" i="2" s="1"/>
  <c r="M59" i="2"/>
  <c r="M60" i="2"/>
  <c r="M61" i="2"/>
  <c r="M62" i="2"/>
  <c r="O62" i="2" s="1"/>
  <c r="M63" i="2"/>
  <c r="O63" i="2" s="1"/>
  <c r="M64" i="2"/>
  <c r="M65" i="2"/>
  <c r="O65" i="2" s="1"/>
  <c r="M66" i="2"/>
  <c r="O66" i="2" s="1"/>
  <c r="M67" i="2"/>
  <c r="M68" i="2"/>
  <c r="M69" i="2"/>
  <c r="M70" i="2"/>
  <c r="O70" i="2" s="1"/>
  <c r="M71" i="2"/>
  <c r="O71" i="2" s="1"/>
  <c r="M72" i="2"/>
  <c r="M73" i="2"/>
  <c r="O73" i="2" s="1"/>
  <c r="M74" i="2"/>
  <c r="O74" i="2" s="1"/>
  <c r="M75" i="2"/>
  <c r="M76" i="2"/>
  <c r="M77" i="2"/>
  <c r="M78" i="2"/>
  <c r="O78" i="2" s="1"/>
  <c r="M79" i="2"/>
  <c r="O79" i="2" s="1"/>
  <c r="M80" i="2"/>
  <c r="M81" i="2"/>
  <c r="O81" i="2" s="1"/>
  <c r="M82" i="2"/>
  <c r="O82" i="2" s="1"/>
  <c r="M83" i="2"/>
  <c r="M84" i="2"/>
  <c r="M85" i="2"/>
  <c r="M86" i="2"/>
  <c r="O86" i="2" s="1"/>
  <c r="M87" i="2"/>
  <c r="O87" i="2" s="1"/>
  <c r="M88" i="2"/>
  <c r="M89" i="2"/>
  <c r="O89" i="2" s="1"/>
  <c r="M90" i="2"/>
  <c r="O90" i="2" s="1"/>
  <c r="M91" i="2"/>
  <c r="M92" i="2"/>
  <c r="M93" i="2"/>
  <c r="M94" i="2"/>
  <c r="O94" i="2" s="1"/>
  <c r="M95" i="2"/>
  <c r="O95" i="2" s="1"/>
  <c r="M96" i="2"/>
  <c r="M97" i="2"/>
  <c r="O97" i="2" s="1"/>
  <c r="M98" i="2"/>
  <c r="O98" i="2" s="1"/>
  <c r="M99" i="2"/>
  <c r="M100" i="2"/>
  <c r="M101" i="2"/>
  <c r="M102" i="2"/>
  <c r="O102" i="2" s="1"/>
  <c r="M103" i="2"/>
  <c r="O103" i="2" s="1"/>
  <c r="M104" i="2"/>
  <c r="M105" i="2"/>
  <c r="O105" i="2" s="1"/>
  <c r="M106" i="2"/>
  <c r="O106" i="2" s="1"/>
  <c r="M107" i="2"/>
  <c r="M108" i="2"/>
  <c r="M109" i="2"/>
  <c r="M110" i="2"/>
  <c r="O110" i="2" s="1"/>
  <c r="M111" i="2"/>
  <c r="O111" i="2" s="1"/>
  <c r="M112" i="2"/>
  <c r="M113" i="2"/>
  <c r="O113" i="2" s="1"/>
  <c r="M114" i="2"/>
  <c r="O114" i="2" s="1"/>
  <c r="M115" i="2"/>
  <c r="M116" i="2"/>
  <c r="M117" i="2"/>
  <c r="M118" i="2"/>
  <c r="O118" i="2" s="1"/>
  <c r="M119" i="2"/>
  <c r="O119" i="2" s="1"/>
  <c r="M120" i="2"/>
  <c r="M121" i="2"/>
  <c r="O121" i="2" s="1"/>
  <c r="M122" i="2"/>
  <c r="O122" i="2" s="1"/>
  <c r="M123" i="2"/>
  <c r="M124" i="2"/>
  <c r="M125" i="2"/>
  <c r="M126" i="2"/>
  <c r="O126" i="2" s="1"/>
  <c r="M127" i="2"/>
  <c r="O127" i="2" s="1"/>
  <c r="M128" i="2"/>
  <c r="M129" i="2"/>
  <c r="O129" i="2" s="1"/>
  <c r="M130" i="2"/>
  <c r="O130" i="2" s="1"/>
  <c r="M131" i="2"/>
  <c r="M132" i="2"/>
  <c r="M133" i="2"/>
  <c r="M134" i="2"/>
  <c r="O134" i="2" s="1"/>
  <c r="M135" i="2"/>
  <c r="O135" i="2" s="1"/>
  <c r="M136" i="2"/>
  <c r="M137" i="2"/>
  <c r="O137" i="2" s="1"/>
  <c r="M138" i="2"/>
  <c r="O138" i="2" s="1"/>
  <c r="M139" i="2"/>
  <c r="M140" i="2"/>
  <c r="M141" i="2"/>
  <c r="M142" i="2"/>
  <c r="O142" i="2" s="1"/>
  <c r="M143" i="2"/>
  <c r="O143" i="2" s="1"/>
  <c r="M144" i="2"/>
  <c r="M145" i="2"/>
  <c r="O145" i="2" s="1"/>
  <c r="M146" i="2"/>
  <c r="O146" i="2" s="1"/>
  <c r="M147" i="2"/>
  <c r="M148" i="2"/>
  <c r="M149" i="2"/>
  <c r="M150" i="2"/>
  <c r="O150" i="2" s="1"/>
  <c r="M151" i="2"/>
  <c r="O151" i="2" s="1"/>
  <c r="M152" i="2"/>
  <c r="M153" i="2"/>
  <c r="O153" i="2" s="1"/>
  <c r="M154" i="2"/>
  <c r="O154" i="2" s="1"/>
  <c r="M155" i="2"/>
  <c r="M156" i="2"/>
  <c r="M157" i="2"/>
  <c r="M158" i="2"/>
  <c r="O158" i="2" s="1"/>
  <c r="M159" i="2"/>
  <c r="O159" i="2" s="1"/>
  <c r="M160" i="2"/>
  <c r="M161" i="2"/>
  <c r="O161" i="2" s="1"/>
  <c r="M162" i="2"/>
  <c r="O162" i="2" s="1"/>
  <c r="M163" i="2"/>
  <c r="M164" i="2"/>
  <c r="M165" i="2"/>
  <c r="M166" i="2"/>
  <c r="O166" i="2" s="1"/>
  <c r="M167" i="2"/>
  <c r="O167" i="2" s="1"/>
  <c r="M168" i="2"/>
  <c r="M169" i="2"/>
  <c r="O169" i="2" s="1"/>
  <c r="M170" i="2"/>
  <c r="O170" i="2" s="1"/>
  <c r="M171" i="2"/>
  <c r="M172" i="2"/>
  <c r="M173" i="2"/>
  <c r="M174" i="2"/>
  <c r="O174" i="2" s="1"/>
  <c r="M175" i="2"/>
  <c r="O175" i="2" s="1"/>
  <c r="M176" i="2"/>
  <c r="M177" i="2"/>
  <c r="O177" i="2" s="1"/>
  <c r="M178" i="2"/>
  <c r="O178" i="2" s="1"/>
  <c r="M179" i="2"/>
  <c r="M180" i="2"/>
  <c r="M181" i="2"/>
  <c r="M182" i="2"/>
  <c r="O182" i="2" s="1"/>
  <c r="M183" i="2"/>
  <c r="O183" i="2" s="1"/>
  <c r="M184" i="2"/>
  <c r="M185" i="2"/>
  <c r="O185" i="2" s="1"/>
  <c r="M186" i="2"/>
  <c r="O186" i="2" s="1"/>
  <c r="M187" i="2"/>
  <c r="M188" i="2"/>
  <c r="M189" i="2"/>
  <c r="M190" i="2"/>
  <c r="O190" i="2" s="1"/>
  <c r="M191" i="2"/>
  <c r="O191" i="2" s="1"/>
  <c r="M192" i="2"/>
  <c r="M193" i="2"/>
  <c r="O193" i="2" s="1"/>
  <c r="M194" i="2"/>
  <c r="O194" i="2" s="1"/>
  <c r="M195" i="2"/>
  <c r="M196" i="2"/>
  <c r="M197" i="2"/>
  <c r="M198" i="2"/>
  <c r="O198" i="2" s="1"/>
  <c r="M199" i="2"/>
  <c r="O199" i="2" s="1"/>
  <c r="M200" i="2"/>
  <c r="M201" i="2"/>
  <c r="O201" i="2" s="1"/>
  <c r="M202" i="2"/>
  <c r="O202" i="2" s="1"/>
  <c r="M203" i="2"/>
  <c r="M204" i="2"/>
  <c r="M205" i="2"/>
  <c r="M206" i="2"/>
  <c r="O206" i="2" s="1"/>
  <c r="M207" i="2"/>
  <c r="O207" i="2" s="1"/>
  <c r="M208" i="2"/>
  <c r="M209" i="2"/>
  <c r="O209" i="2" s="1"/>
  <c r="M210" i="2"/>
  <c r="O210" i="2" s="1"/>
  <c r="M211" i="2"/>
  <c r="M212" i="2"/>
  <c r="M213" i="2"/>
  <c r="M214" i="2"/>
  <c r="O214" i="2" s="1"/>
  <c r="M216" i="2"/>
  <c r="O216" i="2" s="1"/>
  <c r="M217" i="2"/>
  <c r="O217" i="2" s="1"/>
  <c r="M218" i="2"/>
  <c r="O218" i="2" s="1"/>
  <c r="M219" i="2"/>
  <c r="M220" i="2"/>
  <c r="M221" i="2"/>
  <c r="M222" i="2"/>
  <c r="O222" i="2" s="1"/>
  <c r="M223" i="2"/>
  <c r="O223" i="2" s="1"/>
  <c r="M224" i="2"/>
  <c r="M225" i="2"/>
  <c r="O225" i="2" s="1"/>
  <c r="M226" i="2"/>
  <c r="O226" i="2" s="1"/>
  <c r="M227" i="2"/>
  <c r="M228" i="2"/>
  <c r="M229" i="2"/>
  <c r="M230" i="2"/>
  <c r="O230" i="2" s="1"/>
  <c r="M231" i="2"/>
  <c r="O231" i="2" s="1"/>
  <c r="M232" i="2"/>
  <c r="M233" i="2"/>
  <c r="O233" i="2" s="1"/>
  <c r="M234" i="2"/>
  <c r="O234" i="2" s="1"/>
  <c r="M235" i="2"/>
  <c r="M236" i="2"/>
  <c r="M237" i="2"/>
  <c r="M238" i="2"/>
  <c r="O238" i="2" s="1"/>
  <c r="M239" i="2"/>
  <c r="O239" i="2" s="1"/>
  <c r="M240" i="2"/>
  <c r="M241" i="2"/>
  <c r="O241" i="2" s="1"/>
  <c r="M242" i="2"/>
  <c r="O242" i="2" s="1"/>
  <c r="M243" i="2"/>
  <c r="M244" i="2"/>
  <c r="M245" i="2"/>
  <c r="M246" i="2"/>
  <c r="O246" i="2" s="1"/>
  <c r="M247" i="2"/>
  <c r="O247" i="2" s="1"/>
  <c r="M248" i="2"/>
  <c r="M249" i="2"/>
  <c r="O249" i="2" s="1"/>
  <c r="M250" i="2"/>
  <c r="O250" i="2" s="1"/>
  <c r="M251" i="2"/>
  <c r="M252" i="2"/>
  <c r="M253" i="2"/>
  <c r="M254" i="2"/>
  <c r="O254" i="2" s="1"/>
  <c r="M255" i="2"/>
  <c r="O255" i="2" s="1"/>
  <c r="M256" i="2"/>
  <c r="M257" i="2"/>
  <c r="O257" i="2" s="1"/>
  <c r="M258" i="2"/>
  <c r="O258" i="2" s="1"/>
  <c r="M259" i="2"/>
  <c r="M260" i="2"/>
  <c r="M261" i="2"/>
  <c r="M262" i="2"/>
  <c r="O262" i="2" s="1"/>
  <c r="M263" i="2"/>
  <c r="O263" i="2" s="1"/>
  <c r="M264" i="2"/>
  <c r="M265" i="2"/>
  <c r="O265" i="2" s="1"/>
  <c r="M266" i="2"/>
  <c r="O266" i="2" s="1"/>
  <c r="M267" i="2"/>
  <c r="M268" i="2"/>
  <c r="M269" i="2"/>
  <c r="M270" i="2"/>
  <c r="O270" i="2" s="1"/>
  <c r="M271" i="2"/>
  <c r="O271" i="2" s="1"/>
  <c r="M272" i="2"/>
  <c r="M273" i="2"/>
  <c r="O273" i="2" s="1"/>
  <c r="M274" i="2"/>
  <c r="O274" i="2" s="1"/>
  <c r="M275" i="2"/>
  <c r="M276" i="2"/>
  <c r="M277" i="2"/>
  <c r="M278" i="2"/>
  <c r="O278" i="2" s="1"/>
  <c r="M279" i="2"/>
  <c r="O279" i="2" s="1"/>
  <c r="M280" i="2"/>
  <c r="M281" i="2"/>
  <c r="O281" i="2" s="1"/>
  <c r="M282" i="2"/>
  <c r="O282" i="2" s="1"/>
  <c r="M283" i="2"/>
  <c r="M284" i="2"/>
  <c r="M285" i="2"/>
  <c r="M286" i="2"/>
  <c r="O286" i="2" s="1"/>
  <c r="M287" i="2"/>
  <c r="O287" i="2" s="1"/>
  <c r="M288" i="2"/>
  <c r="M289" i="2"/>
  <c r="O289" i="2" s="1"/>
  <c r="M290" i="2"/>
  <c r="O290" i="2" s="1"/>
  <c r="M291" i="2"/>
  <c r="M292" i="2"/>
  <c r="M293" i="2"/>
  <c r="M294" i="2"/>
  <c r="O294" i="2" s="1"/>
  <c r="M295" i="2"/>
  <c r="O295" i="2" s="1"/>
  <c r="M296" i="2"/>
  <c r="M297" i="2"/>
  <c r="O297" i="2" s="1"/>
  <c r="M298" i="2"/>
  <c r="O298" i="2" s="1"/>
  <c r="M299" i="2"/>
  <c r="M300" i="2"/>
  <c r="M301" i="2"/>
  <c r="M302" i="2"/>
  <c r="O302" i="2" s="1"/>
  <c r="M303" i="2"/>
  <c r="O303" i="2" s="1"/>
  <c r="M304" i="2"/>
  <c r="M305" i="2"/>
  <c r="O305" i="2" s="1"/>
  <c r="M306" i="2"/>
  <c r="O306" i="2" s="1"/>
  <c r="M307" i="2"/>
  <c r="M308" i="2"/>
  <c r="M309" i="2"/>
  <c r="M310" i="2"/>
  <c r="O310" i="2" s="1"/>
  <c r="M311" i="2"/>
  <c r="O311" i="2" s="1"/>
  <c r="M312" i="2"/>
  <c r="M313" i="2"/>
  <c r="O313" i="2" s="1"/>
  <c r="M314" i="2"/>
  <c r="O314" i="2" s="1"/>
  <c r="M315" i="2"/>
  <c r="M316" i="2"/>
  <c r="M317" i="2"/>
  <c r="M318" i="2"/>
  <c r="O318" i="2" s="1"/>
  <c r="M319" i="2"/>
  <c r="O319" i="2" s="1"/>
  <c r="M320" i="2"/>
  <c r="M321" i="2"/>
  <c r="O321" i="2" s="1"/>
  <c r="M322" i="2"/>
  <c r="O322" i="2" s="1"/>
  <c r="M323" i="2"/>
  <c r="M324" i="2"/>
  <c r="M325" i="2"/>
  <c r="M326" i="2"/>
  <c r="O326" i="2" s="1"/>
  <c r="M327" i="2"/>
  <c r="O327" i="2" s="1"/>
  <c r="M328" i="2"/>
  <c r="M329" i="2"/>
  <c r="O329" i="2" s="1"/>
  <c r="M330" i="2"/>
  <c r="O330" i="2" s="1"/>
  <c r="M331" i="2"/>
  <c r="M332" i="2"/>
  <c r="M333" i="2"/>
  <c r="M334" i="2"/>
  <c r="O334" i="2" s="1"/>
  <c r="M335" i="2"/>
  <c r="O335" i="2" s="1"/>
  <c r="M336" i="2"/>
  <c r="M337" i="2"/>
  <c r="O337" i="2" s="1"/>
  <c r="M338" i="2"/>
  <c r="O338" i="2" s="1"/>
  <c r="M339" i="2"/>
  <c r="M340" i="2"/>
  <c r="M341" i="2"/>
  <c r="M342" i="2"/>
  <c r="O342" i="2" s="1"/>
  <c r="K7" i="2"/>
  <c r="K15" i="2"/>
  <c r="K18" i="2"/>
  <c r="K23" i="2"/>
  <c r="K35" i="2"/>
  <c r="K39" i="2"/>
  <c r="K47" i="2"/>
  <c r="K58" i="2"/>
  <c r="K59" i="2"/>
  <c r="K71" i="2"/>
  <c r="K79" i="2"/>
  <c r="K82" i="2"/>
  <c r="K87" i="2"/>
  <c r="K99" i="2"/>
  <c r="K103" i="2"/>
  <c r="K111" i="2"/>
  <c r="K122" i="2"/>
  <c r="K123" i="2"/>
  <c r="K135" i="2"/>
  <c r="K143" i="2"/>
  <c r="K146" i="2"/>
  <c r="K151" i="2"/>
  <c r="K163" i="2"/>
  <c r="K167" i="2"/>
  <c r="K175" i="2"/>
  <c r="K186" i="2"/>
  <c r="K187" i="2"/>
  <c r="K199" i="2"/>
  <c r="K207" i="2"/>
  <c r="K210" i="2"/>
  <c r="K227" i="2"/>
  <c r="K231" i="2"/>
  <c r="K239" i="2"/>
  <c r="K250" i="2"/>
  <c r="K251" i="2"/>
  <c r="K271" i="2"/>
  <c r="K274" i="2"/>
  <c r="K279" i="2"/>
  <c r="K291" i="2"/>
  <c r="K292" i="2"/>
  <c r="K307" i="2"/>
  <c r="K308" i="2"/>
  <c r="K322" i="2"/>
  <c r="K330" i="2"/>
  <c r="K331" i="2"/>
  <c r="K335" i="2"/>
  <c r="K339" i="2"/>
  <c r="K340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K27" i="2" s="1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K43" i="2" s="1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K67" i="2" s="1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K91" i="2" s="1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K107" i="2" s="1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K131" i="2" s="1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K155" i="2" s="1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K171" i="2" s="1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K195" i="2" s="1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K219" i="2" s="1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K235" i="2" s="1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K259" i="2" s="1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K283" i="2" s="1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K299" i="2" s="1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K320" i="2" s="1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I5" i="2"/>
  <c r="K5" i="2" s="1"/>
  <c r="I6" i="2"/>
  <c r="K6" i="2" s="1"/>
  <c r="I7" i="2"/>
  <c r="I8" i="2"/>
  <c r="I9" i="2"/>
  <c r="I10" i="2"/>
  <c r="K10" i="2" s="1"/>
  <c r="I11" i="2"/>
  <c r="K11" i="2" s="1"/>
  <c r="I12" i="2"/>
  <c r="I13" i="2"/>
  <c r="K13" i="2" s="1"/>
  <c r="I14" i="2"/>
  <c r="K14" i="2" s="1"/>
  <c r="I15" i="2"/>
  <c r="I16" i="2"/>
  <c r="I17" i="2"/>
  <c r="I18" i="2"/>
  <c r="I19" i="2"/>
  <c r="K19" i="2" s="1"/>
  <c r="I20" i="2"/>
  <c r="I21" i="2"/>
  <c r="K21" i="2" s="1"/>
  <c r="I22" i="2"/>
  <c r="K22" i="2" s="1"/>
  <c r="I23" i="2"/>
  <c r="I24" i="2"/>
  <c r="I25" i="2"/>
  <c r="I26" i="2"/>
  <c r="K26" i="2" s="1"/>
  <c r="I27" i="2"/>
  <c r="I28" i="2"/>
  <c r="I29" i="2"/>
  <c r="K29" i="2" s="1"/>
  <c r="I30" i="2"/>
  <c r="K30" i="2" s="1"/>
  <c r="I31" i="2"/>
  <c r="K31" i="2" s="1"/>
  <c r="I32" i="2"/>
  <c r="I33" i="2"/>
  <c r="I34" i="2"/>
  <c r="K34" i="2" s="1"/>
  <c r="I35" i="2"/>
  <c r="I36" i="2"/>
  <c r="I37" i="2"/>
  <c r="K37" i="2" s="1"/>
  <c r="I38" i="2"/>
  <c r="K38" i="2" s="1"/>
  <c r="I39" i="2"/>
  <c r="I40" i="2"/>
  <c r="I41" i="2"/>
  <c r="I42" i="2"/>
  <c r="K42" i="2" s="1"/>
  <c r="I43" i="2"/>
  <c r="I44" i="2"/>
  <c r="I45" i="2"/>
  <c r="K45" i="2" s="1"/>
  <c r="I46" i="2"/>
  <c r="K46" i="2" s="1"/>
  <c r="I47" i="2"/>
  <c r="I48" i="2"/>
  <c r="I49" i="2"/>
  <c r="I50" i="2"/>
  <c r="K50" i="2" s="1"/>
  <c r="I51" i="2"/>
  <c r="K51" i="2" s="1"/>
  <c r="I52" i="2"/>
  <c r="I53" i="2"/>
  <c r="K53" i="2" s="1"/>
  <c r="I54" i="2"/>
  <c r="K54" i="2" s="1"/>
  <c r="I55" i="2"/>
  <c r="K55" i="2" s="1"/>
  <c r="I56" i="2"/>
  <c r="I57" i="2"/>
  <c r="I58" i="2"/>
  <c r="I59" i="2"/>
  <c r="I60" i="2"/>
  <c r="I61" i="2"/>
  <c r="K61" i="2" s="1"/>
  <c r="I62" i="2"/>
  <c r="K62" i="2" s="1"/>
  <c r="I63" i="2"/>
  <c r="K63" i="2" s="1"/>
  <c r="I64" i="2"/>
  <c r="I65" i="2"/>
  <c r="I66" i="2"/>
  <c r="K66" i="2" s="1"/>
  <c r="I67" i="2"/>
  <c r="I68" i="2"/>
  <c r="I69" i="2"/>
  <c r="K69" i="2" s="1"/>
  <c r="I70" i="2"/>
  <c r="K70" i="2" s="1"/>
  <c r="I71" i="2"/>
  <c r="I72" i="2"/>
  <c r="I73" i="2"/>
  <c r="I74" i="2"/>
  <c r="K74" i="2" s="1"/>
  <c r="I75" i="2"/>
  <c r="K75" i="2" s="1"/>
  <c r="I76" i="2"/>
  <c r="I77" i="2"/>
  <c r="K77" i="2" s="1"/>
  <c r="I78" i="2"/>
  <c r="K78" i="2" s="1"/>
  <c r="I79" i="2"/>
  <c r="I80" i="2"/>
  <c r="I81" i="2"/>
  <c r="I82" i="2"/>
  <c r="I83" i="2"/>
  <c r="K83" i="2" s="1"/>
  <c r="I84" i="2"/>
  <c r="I85" i="2"/>
  <c r="K85" i="2" s="1"/>
  <c r="I86" i="2"/>
  <c r="K86" i="2" s="1"/>
  <c r="I87" i="2"/>
  <c r="I88" i="2"/>
  <c r="I89" i="2"/>
  <c r="I90" i="2"/>
  <c r="K90" i="2" s="1"/>
  <c r="I91" i="2"/>
  <c r="I92" i="2"/>
  <c r="I93" i="2"/>
  <c r="K93" i="2" s="1"/>
  <c r="I94" i="2"/>
  <c r="K94" i="2" s="1"/>
  <c r="I95" i="2"/>
  <c r="K95" i="2" s="1"/>
  <c r="I96" i="2"/>
  <c r="I97" i="2"/>
  <c r="I98" i="2"/>
  <c r="K98" i="2" s="1"/>
  <c r="I99" i="2"/>
  <c r="I100" i="2"/>
  <c r="I101" i="2"/>
  <c r="K101" i="2" s="1"/>
  <c r="I102" i="2"/>
  <c r="K102" i="2" s="1"/>
  <c r="I103" i="2"/>
  <c r="I104" i="2"/>
  <c r="I105" i="2"/>
  <c r="I106" i="2"/>
  <c r="K106" i="2" s="1"/>
  <c r="I107" i="2"/>
  <c r="I108" i="2"/>
  <c r="I109" i="2"/>
  <c r="K109" i="2" s="1"/>
  <c r="I110" i="2"/>
  <c r="K110" i="2" s="1"/>
  <c r="I111" i="2"/>
  <c r="I112" i="2"/>
  <c r="I113" i="2"/>
  <c r="I114" i="2"/>
  <c r="K114" i="2" s="1"/>
  <c r="I115" i="2"/>
  <c r="K115" i="2" s="1"/>
  <c r="I116" i="2"/>
  <c r="I117" i="2"/>
  <c r="K117" i="2" s="1"/>
  <c r="I118" i="2"/>
  <c r="K118" i="2" s="1"/>
  <c r="I119" i="2"/>
  <c r="K119" i="2" s="1"/>
  <c r="I120" i="2"/>
  <c r="I121" i="2"/>
  <c r="I122" i="2"/>
  <c r="I123" i="2"/>
  <c r="I124" i="2"/>
  <c r="I125" i="2"/>
  <c r="K125" i="2" s="1"/>
  <c r="I126" i="2"/>
  <c r="K126" i="2" s="1"/>
  <c r="I127" i="2"/>
  <c r="K127" i="2" s="1"/>
  <c r="I128" i="2"/>
  <c r="I129" i="2"/>
  <c r="I130" i="2"/>
  <c r="K130" i="2" s="1"/>
  <c r="I131" i="2"/>
  <c r="I132" i="2"/>
  <c r="I133" i="2"/>
  <c r="K133" i="2" s="1"/>
  <c r="I134" i="2"/>
  <c r="K134" i="2" s="1"/>
  <c r="I135" i="2"/>
  <c r="I136" i="2"/>
  <c r="I137" i="2"/>
  <c r="I138" i="2"/>
  <c r="K138" i="2" s="1"/>
  <c r="I139" i="2"/>
  <c r="K139" i="2" s="1"/>
  <c r="I140" i="2"/>
  <c r="I141" i="2"/>
  <c r="K141" i="2" s="1"/>
  <c r="I142" i="2"/>
  <c r="K142" i="2" s="1"/>
  <c r="I143" i="2"/>
  <c r="I144" i="2"/>
  <c r="I145" i="2"/>
  <c r="I146" i="2"/>
  <c r="I147" i="2"/>
  <c r="K147" i="2" s="1"/>
  <c r="I148" i="2"/>
  <c r="I149" i="2"/>
  <c r="K149" i="2" s="1"/>
  <c r="I150" i="2"/>
  <c r="K150" i="2" s="1"/>
  <c r="I151" i="2"/>
  <c r="I152" i="2"/>
  <c r="I153" i="2"/>
  <c r="I154" i="2"/>
  <c r="K154" i="2" s="1"/>
  <c r="I155" i="2"/>
  <c r="I156" i="2"/>
  <c r="I157" i="2"/>
  <c r="K157" i="2" s="1"/>
  <c r="I158" i="2"/>
  <c r="K158" i="2" s="1"/>
  <c r="I159" i="2"/>
  <c r="K159" i="2" s="1"/>
  <c r="I160" i="2"/>
  <c r="I161" i="2"/>
  <c r="I162" i="2"/>
  <c r="K162" i="2" s="1"/>
  <c r="I163" i="2"/>
  <c r="I164" i="2"/>
  <c r="I165" i="2"/>
  <c r="K165" i="2" s="1"/>
  <c r="I166" i="2"/>
  <c r="K166" i="2" s="1"/>
  <c r="I167" i="2"/>
  <c r="I168" i="2"/>
  <c r="I169" i="2"/>
  <c r="I170" i="2"/>
  <c r="K170" i="2" s="1"/>
  <c r="I171" i="2"/>
  <c r="I172" i="2"/>
  <c r="I173" i="2"/>
  <c r="K173" i="2" s="1"/>
  <c r="I174" i="2"/>
  <c r="K174" i="2" s="1"/>
  <c r="I175" i="2"/>
  <c r="I176" i="2"/>
  <c r="I177" i="2"/>
  <c r="I178" i="2"/>
  <c r="K178" i="2" s="1"/>
  <c r="I179" i="2"/>
  <c r="K179" i="2" s="1"/>
  <c r="I180" i="2"/>
  <c r="I181" i="2"/>
  <c r="K181" i="2" s="1"/>
  <c r="I182" i="2"/>
  <c r="K182" i="2" s="1"/>
  <c r="I183" i="2"/>
  <c r="K183" i="2" s="1"/>
  <c r="I184" i="2"/>
  <c r="I185" i="2"/>
  <c r="I186" i="2"/>
  <c r="I187" i="2"/>
  <c r="I188" i="2"/>
  <c r="I189" i="2"/>
  <c r="K189" i="2" s="1"/>
  <c r="I190" i="2"/>
  <c r="K190" i="2" s="1"/>
  <c r="I191" i="2"/>
  <c r="K191" i="2" s="1"/>
  <c r="I192" i="2"/>
  <c r="I193" i="2"/>
  <c r="I194" i="2"/>
  <c r="K194" i="2" s="1"/>
  <c r="I195" i="2"/>
  <c r="I196" i="2"/>
  <c r="I197" i="2"/>
  <c r="K197" i="2" s="1"/>
  <c r="I198" i="2"/>
  <c r="K198" i="2" s="1"/>
  <c r="I199" i="2"/>
  <c r="I200" i="2"/>
  <c r="I201" i="2"/>
  <c r="I202" i="2"/>
  <c r="K202" i="2" s="1"/>
  <c r="I203" i="2"/>
  <c r="K203" i="2" s="1"/>
  <c r="I204" i="2"/>
  <c r="I205" i="2"/>
  <c r="K205" i="2" s="1"/>
  <c r="I206" i="2"/>
  <c r="K206" i="2" s="1"/>
  <c r="I207" i="2"/>
  <c r="I208" i="2"/>
  <c r="I209" i="2"/>
  <c r="I210" i="2"/>
  <c r="I211" i="2"/>
  <c r="K211" i="2" s="1"/>
  <c r="I212" i="2"/>
  <c r="I213" i="2"/>
  <c r="K213" i="2" s="1"/>
  <c r="I214" i="2"/>
  <c r="K214" i="2" s="1"/>
  <c r="I215" i="2"/>
  <c r="I216" i="2"/>
  <c r="I217" i="2"/>
  <c r="I218" i="2"/>
  <c r="K218" i="2" s="1"/>
  <c r="I219" i="2"/>
  <c r="I220" i="2"/>
  <c r="I221" i="2"/>
  <c r="K221" i="2" s="1"/>
  <c r="I222" i="2"/>
  <c r="K222" i="2" s="1"/>
  <c r="I223" i="2"/>
  <c r="K223" i="2" s="1"/>
  <c r="I224" i="2"/>
  <c r="I225" i="2"/>
  <c r="I226" i="2"/>
  <c r="K226" i="2" s="1"/>
  <c r="I227" i="2"/>
  <c r="I228" i="2"/>
  <c r="I229" i="2"/>
  <c r="K229" i="2" s="1"/>
  <c r="I230" i="2"/>
  <c r="K230" i="2" s="1"/>
  <c r="I231" i="2"/>
  <c r="I232" i="2"/>
  <c r="I233" i="2"/>
  <c r="I234" i="2"/>
  <c r="K234" i="2" s="1"/>
  <c r="I235" i="2"/>
  <c r="I236" i="2"/>
  <c r="I237" i="2"/>
  <c r="K237" i="2" s="1"/>
  <c r="I238" i="2"/>
  <c r="K238" i="2" s="1"/>
  <c r="I239" i="2"/>
  <c r="I240" i="2"/>
  <c r="I241" i="2"/>
  <c r="I242" i="2"/>
  <c r="K242" i="2" s="1"/>
  <c r="I243" i="2"/>
  <c r="K243" i="2" s="1"/>
  <c r="I244" i="2"/>
  <c r="I245" i="2"/>
  <c r="K245" i="2" s="1"/>
  <c r="I246" i="2"/>
  <c r="K246" i="2" s="1"/>
  <c r="I247" i="2"/>
  <c r="K247" i="2" s="1"/>
  <c r="I248" i="2"/>
  <c r="I249" i="2"/>
  <c r="I250" i="2"/>
  <c r="I251" i="2"/>
  <c r="I252" i="2"/>
  <c r="I253" i="2"/>
  <c r="K253" i="2" s="1"/>
  <c r="I254" i="2"/>
  <c r="K254" i="2" s="1"/>
  <c r="I255" i="2"/>
  <c r="K255" i="2" s="1"/>
  <c r="I256" i="2"/>
  <c r="I257" i="2"/>
  <c r="I258" i="2"/>
  <c r="K258" i="2" s="1"/>
  <c r="I259" i="2"/>
  <c r="I260" i="2"/>
  <c r="I261" i="2"/>
  <c r="K261" i="2" s="1"/>
  <c r="I262" i="2"/>
  <c r="K262" i="2" s="1"/>
  <c r="I263" i="2"/>
  <c r="K263" i="2" s="1"/>
  <c r="I264" i="2"/>
  <c r="I265" i="2"/>
  <c r="I266" i="2"/>
  <c r="K266" i="2" s="1"/>
  <c r="I267" i="2"/>
  <c r="K267" i="2" s="1"/>
  <c r="I268" i="2"/>
  <c r="I269" i="2"/>
  <c r="K269" i="2" s="1"/>
  <c r="I270" i="2"/>
  <c r="K270" i="2" s="1"/>
  <c r="I271" i="2"/>
  <c r="I272" i="2"/>
  <c r="I273" i="2"/>
  <c r="I274" i="2"/>
  <c r="I275" i="2"/>
  <c r="K275" i="2" s="1"/>
  <c r="I276" i="2"/>
  <c r="I277" i="2"/>
  <c r="K277" i="2" s="1"/>
  <c r="I278" i="2"/>
  <c r="K278" i="2" s="1"/>
  <c r="I279" i="2"/>
  <c r="I280" i="2"/>
  <c r="I281" i="2"/>
  <c r="I282" i="2"/>
  <c r="K282" i="2" s="1"/>
  <c r="I283" i="2"/>
  <c r="I284" i="2"/>
  <c r="I285" i="2"/>
  <c r="K285" i="2" s="1"/>
  <c r="I286" i="2"/>
  <c r="K286" i="2" s="1"/>
  <c r="I287" i="2"/>
  <c r="K287" i="2" s="1"/>
  <c r="I288" i="2"/>
  <c r="I289" i="2"/>
  <c r="I290" i="2"/>
  <c r="K290" i="2" s="1"/>
  <c r="I291" i="2"/>
  <c r="I292" i="2"/>
  <c r="I293" i="2"/>
  <c r="K293" i="2" s="1"/>
  <c r="I294" i="2"/>
  <c r="K294" i="2" s="1"/>
  <c r="I295" i="2"/>
  <c r="K295" i="2" s="1"/>
  <c r="I296" i="2"/>
  <c r="I297" i="2"/>
  <c r="I298" i="2"/>
  <c r="K298" i="2" s="1"/>
  <c r="I299" i="2"/>
  <c r="I300" i="2"/>
  <c r="K300" i="2" s="1"/>
  <c r="I301" i="2"/>
  <c r="K301" i="2" s="1"/>
  <c r="I302" i="2"/>
  <c r="K302" i="2" s="1"/>
  <c r="I303" i="2"/>
  <c r="K303" i="2" s="1"/>
  <c r="I304" i="2"/>
  <c r="I305" i="2"/>
  <c r="I306" i="2"/>
  <c r="K306" i="2" s="1"/>
  <c r="I307" i="2"/>
  <c r="I308" i="2"/>
  <c r="I309" i="2"/>
  <c r="K309" i="2" s="1"/>
  <c r="I310" i="2"/>
  <c r="K310" i="2" s="1"/>
  <c r="I311" i="2"/>
  <c r="K311" i="2" s="1"/>
  <c r="I312" i="2"/>
  <c r="K312" i="2" s="1"/>
  <c r="I313" i="2"/>
  <c r="I314" i="2"/>
  <c r="K314" i="2" s="1"/>
  <c r="I315" i="2"/>
  <c r="K315" i="2" s="1"/>
  <c r="I316" i="2"/>
  <c r="K316" i="2" s="1"/>
  <c r="I317" i="2"/>
  <c r="K317" i="2" s="1"/>
  <c r="I318" i="2"/>
  <c r="K318" i="2" s="1"/>
  <c r="I319" i="2"/>
  <c r="K319" i="2" s="1"/>
  <c r="I320" i="2"/>
  <c r="I321" i="2"/>
  <c r="I322" i="2"/>
  <c r="I323" i="2"/>
  <c r="K323" i="2" s="1"/>
  <c r="I324" i="2"/>
  <c r="K324" i="2" s="1"/>
  <c r="I325" i="2"/>
  <c r="K325" i="2" s="1"/>
  <c r="I326" i="2"/>
  <c r="K326" i="2" s="1"/>
  <c r="I327" i="2"/>
  <c r="K327" i="2" s="1"/>
  <c r="I328" i="2"/>
  <c r="K328" i="2" s="1"/>
  <c r="I329" i="2"/>
  <c r="K329" i="2" s="1"/>
  <c r="I330" i="2"/>
  <c r="I331" i="2"/>
  <c r="I332" i="2"/>
  <c r="K332" i="2" s="1"/>
  <c r="I333" i="2"/>
  <c r="K333" i="2" s="1"/>
  <c r="I334" i="2"/>
  <c r="K334" i="2" s="1"/>
  <c r="I335" i="2"/>
  <c r="I336" i="2"/>
  <c r="K336" i="2" s="1"/>
  <c r="I337" i="2"/>
  <c r="K337" i="2" s="1"/>
  <c r="I338" i="2"/>
  <c r="K338" i="2" s="1"/>
  <c r="I339" i="2"/>
  <c r="I340" i="2"/>
  <c r="I341" i="2"/>
  <c r="K341" i="2" s="1"/>
  <c r="I342" i="2"/>
  <c r="K342" i="2" s="1"/>
  <c r="I343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M215" i="2" s="1"/>
  <c r="O215" i="2" s="1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M343" i="2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O343" i="2" l="1"/>
  <c r="K215" i="2"/>
  <c r="K343" i="2"/>
  <c r="K304" i="2"/>
  <c r="K296" i="2"/>
  <c r="K288" i="2"/>
  <c r="K280" i="2"/>
  <c r="K272" i="2"/>
  <c r="K264" i="2"/>
  <c r="K256" i="2"/>
  <c r="K248" i="2"/>
  <c r="K240" i="2"/>
  <c r="K232" i="2"/>
  <c r="K224" i="2"/>
  <c r="K216" i="2"/>
  <c r="K208" i="2"/>
  <c r="K200" i="2"/>
  <c r="K192" i="2"/>
  <c r="K184" i="2"/>
  <c r="K176" i="2"/>
  <c r="K168" i="2"/>
  <c r="K160" i="2"/>
  <c r="K152" i="2"/>
  <c r="K144" i="2"/>
  <c r="K136" i="2"/>
  <c r="K128" i="2"/>
  <c r="K120" i="2"/>
  <c r="K112" i="2"/>
  <c r="K104" i="2"/>
  <c r="K96" i="2"/>
  <c r="K88" i="2"/>
  <c r="K80" i="2"/>
  <c r="K72" i="2"/>
  <c r="K64" i="2"/>
  <c r="K56" i="2"/>
  <c r="K48" i="2"/>
  <c r="K40" i="2"/>
  <c r="K32" i="2"/>
  <c r="K24" i="2"/>
  <c r="K16" i="2"/>
  <c r="K8" i="2"/>
  <c r="O341" i="2"/>
  <c r="O333" i="2"/>
  <c r="O325" i="2"/>
  <c r="O317" i="2"/>
  <c r="O309" i="2"/>
  <c r="O301" i="2"/>
  <c r="O293" i="2"/>
  <c r="O285" i="2"/>
  <c r="O277" i="2"/>
  <c r="O269" i="2"/>
  <c r="O261" i="2"/>
  <c r="O253" i="2"/>
  <c r="O245" i="2"/>
  <c r="O237" i="2"/>
  <c r="O229" i="2"/>
  <c r="O221" i="2"/>
  <c r="O213" i="2"/>
  <c r="O205" i="2"/>
  <c r="O197" i="2"/>
  <c r="O189" i="2"/>
  <c r="O181" i="2"/>
  <c r="O173" i="2"/>
  <c r="O165" i="2"/>
  <c r="O157" i="2"/>
  <c r="O149" i="2"/>
  <c r="O141" i="2"/>
  <c r="O133" i="2"/>
  <c r="O125" i="2"/>
  <c r="O117" i="2"/>
  <c r="O109" i="2"/>
  <c r="O101" i="2"/>
  <c r="O93" i="2"/>
  <c r="O85" i="2"/>
  <c r="O77" i="2"/>
  <c r="O69" i="2"/>
  <c r="O61" i="2"/>
  <c r="O53" i="2"/>
  <c r="O45" i="2"/>
  <c r="O37" i="2"/>
  <c r="O29" i="2"/>
  <c r="O21" i="2"/>
  <c r="O13" i="2"/>
  <c r="O5" i="2"/>
  <c r="K284" i="2"/>
  <c r="K276" i="2"/>
  <c r="K268" i="2"/>
  <c r="K260" i="2"/>
  <c r="K252" i="2"/>
  <c r="K244" i="2"/>
  <c r="K236" i="2"/>
  <c r="K228" i="2"/>
  <c r="K220" i="2"/>
  <c r="K212" i="2"/>
  <c r="K204" i="2"/>
  <c r="K196" i="2"/>
  <c r="K188" i="2"/>
  <c r="K180" i="2"/>
  <c r="K172" i="2"/>
  <c r="K164" i="2"/>
  <c r="K156" i="2"/>
  <c r="K148" i="2"/>
  <c r="K140" i="2"/>
  <c r="K132" i="2"/>
  <c r="K124" i="2"/>
  <c r="K116" i="2"/>
  <c r="K108" i="2"/>
  <c r="K100" i="2"/>
  <c r="K92" i="2"/>
  <c r="K84" i="2"/>
  <c r="K76" i="2"/>
  <c r="K68" i="2"/>
  <c r="K60" i="2"/>
  <c r="K52" i="2"/>
  <c r="K44" i="2"/>
  <c r="K36" i="2"/>
  <c r="K28" i="2"/>
  <c r="K20" i="2"/>
  <c r="K12" i="2"/>
  <c r="K321" i="2"/>
  <c r="K313" i="2"/>
  <c r="K305" i="2"/>
  <c r="K297" i="2"/>
  <c r="K289" i="2"/>
  <c r="K281" i="2"/>
  <c r="K273" i="2"/>
  <c r="K265" i="2"/>
  <c r="K257" i="2"/>
  <c r="K249" i="2"/>
  <c r="K241" i="2"/>
  <c r="K233" i="2"/>
  <c r="K225" i="2"/>
  <c r="K217" i="2"/>
  <c r="K209" i="2"/>
  <c r="K201" i="2"/>
  <c r="K193" i="2"/>
  <c r="K185" i="2"/>
  <c r="K177" i="2"/>
  <c r="K169" i="2"/>
  <c r="K161" i="2"/>
  <c r="K153" i="2"/>
  <c r="K145" i="2"/>
  <c r="K137" i="2"/>
  <c r="K129" i="2"/>
  <c r="K121" i="2"/>
  <c r="K113" i="2"/>
  <c r="K105" i="2"/>
  <c r="K97" i="2"/>
  <c r="K89" i="2"/>
  <c r="K81" i="2"/>
  <c r="K73" i="2"/>
  <c r="K65" i="2"/>
  <c r="K57" i="2"/>
  <c r="K49" i="2"/>
  <c r="K41" i="2"/>
  <c r="K33" i="2"/>
  <c r="K25" i="2"/>
  <c r="K17" i="2"/>
  <c r="K9" i="2"/>
  <c r="AB12" i="2" l="1"/>
  <c r="AB20" i="2"/>
  <c r="AB28" i="2"/>
  <c r="AB36" i="2"/>
  <c r="AB44" i="2"/>
  <c r="AB52" i="2"/>
  <c r="AB60" i="2"/>
  <c r="AB68" i="2"/>
  <c r="AB76" i="2"/>
  <c r="AB84" i="2"/>
  <c r="AB92" i="2"/>
  <c r="AB100" i="2"/>
  <c r="AB108" i="2"/>
  <c r="AB116" i="2"/>
  <c r="AB124" i="2"/>
  <c r="AB132" i="2"/>
  <c r="AB140" i="2"/>
  <c r="AB148" i="2"/>
  <c r="AB156" i="2"/>
  <c r="AB164" i="2"/>
  <c r="AB172" i="2"/>
  <c r="AB180" i="2"/>
  <c r="AB188" i="2"/>
  <c r="AB196" i="2"/>
  <c r="AB204" i="2"/>
  <c r="AB212" i="2"/>
  <c r="AB220" i="2"/>
  <c r="AB228" i="2"/>
  <c r="AB236" i="2"/>
  <c r="AB244" i="2"/>
  <c r="AB252" i="2"/>
  <c r="AB260" i="2"/>
  <c r="AB268" i="2"/>
  <c r="AB276" i="2"/>
  <c r="AB284" i="2"/>
  <c r="AB292" i="2"/>
  <c r="AB300" i="2"/>
  <c r="AB308" i="2"/>
  <c r="AB316" i="2"/>
  <c r="AB324" i="2"/>
  <c r="AB332" i="2"/>
  <c r="AB339" i="2"/>
  <c r="AB340" i="2"/>
  <c r="AB6" i="2"/>
  <c r="AB7" i="2"/>
  <c r="AB8" i="2"/>
  <c r="AB9" i="2"/>
  <c r="AB10" i="2"/>
  <c r="AB11" i="2"/>
  <c r="AB14" i="2"/>
  <c r="AB15" i="2"/>
  <c r="AB17" i="2"/>
  <c r="AB18" i="2"/>
  <c r="AB19" i="2"/>
  <c r="AB22" i="2"/>
  <c r="AB23" i="2"/>
  <c r="AB24" i="2"/>
  <c r="AB25" i="2"/>
  <c r="AB26" i="2"/>
  <c r="AB27" i="2"/>
  <c r="AB30" i="2"/>
  <c r="AB31" i="2"/>
  <c r="AB32" i="2"/>
  <c r="AB33" i="2"/>
  <c r="AB34" i="2"/>
  <c r="AB35" i="2"/>
  <c r="AB38" i="2"/>
  <c r="AB39" i="2"/>
  <c r="AB40" i="2"/>
  <c r="AB41" i="2"/>
  <c r="AB42" i="2"/>
  <c r="AB43" i="2"/>
  <c r="AB46" i="2"/>
  <c r="AB47" i="2"/>
  <c r="AB48" i="2"/>
  <c r="AB49" i="2"/>
  <c r="AB50" i="2"/>
  <c r="AB51" i="2"/>
  <c r="Q53" i="1" s="1"/>
  <c r="AB54" i="2"/>
  <c r="AB55" i="2"/>
  <c r="AB56" i="2"/>
  <c r="AB57" i="2"/>
  <c r="AB58" i="2"/>
  <c r="AB59" i="2"/>
  <c r="Q61" i="1" s="1"/>
  <c r="AB62" i="2"/>
  <c r="AB63" i="2"/>
  <c r="AB64" i="2"/>
  <c r="AB65" i="2"/>
  <c r="AB66" i="2"/>
  <c r="AB67" i="2"/>
  <c r="AB70" i="2"/>
  <c r="AB71" i="2"/>
  <c r="AB72" i="2"/>
  <c r="AB73" i="2"/>
  <c r="AB74" i="2"/>
  <c r="AB75" i="2"/>
  <c r="AB78" i="2"/>
  <c r="AB79" i="2"/>
  <c r="AB80" i="2"/>
  <c r="AB81" i="2"/>
  <c r="AB82" i="2"/>
  <c r="AB83" i="2"/>
  <c r="AB86" i="2"/>
  <c r="AB87" i="2"/>
  <c r="AB88" i="2"/>
  <c r="AB89" i="2"/>
  <c r="AB90" i="2"/>
  <c r="AB91" i="2"/>
  <c r="AB94" i="2"/>
  <c r="AB95" i="2"/>
  <c r="AB96" i="2"/>
  <c r="AB97" i="2"/>
  <c r="AB98" i="2"/>
  <c r="AB99" i="2"/>
  <c r="AB102" i="2"/>
  <c r="AB103" i="2"/>
  <c r="AB104" i="2"/>
  <c r="AB105" i="2"/>
  <c r="AB106" i="2"/>
  <c r="AB107" i="2"/>
  <c r="AB110" i="2"/>
  <c r="AB111" i="2"/>
  <c r="AB112" i="2"/>
  <c r="AB113" i="2"/>
  <c r="AB114" i="2"/>
  <c r="AB115" i="2"/>
  <c r="AB118" i="2"/>
  <c r="AB119" i="2"/>
  <c r="AB120" i="2"/>
  <c r="AB121" i="2"/>
  <c r="AB122" i="2"/>
  <c r="AB123" i="2"/>
  <c r="Q125" i="1" s="1"/>
  <c r="AB126" i="2"/>
  <c r="AB127" i="2"/>
  <c r="AB128" i="2"/>
  <c r="AB129" i="2"/>
  <c r="AB130" i="2"/>
  <c r="AB131" i="2"/>
  <c r="AB134" i="2"/>
  <c r="AB135" i="2"/>
  <c r="AB136" i="2"/>
  <c r="AB137" i="2"/>
  <c r="AB138" i="2"/>
  <c r="AB139" i="2"/>
  <c r="AB142" i="2"/>
  <c r="AB143" i="2"/>
  <c r="AB144" i="2"/>
  <c r="AB145" i="2"/>
  <c r="AB146" i="2"/>
  <c r="AB147" i="2"/>
  <c r="Q149" i="1" s="1"/>
  <c r="AB150" i="2"/>
  <c r="AB151" i="2"/>
  <c r="AB152" i="2"/>
  <c r="AB153" i="2"/>
  <c r="AB154" i="2"/>
  <c r="AB155" i="2"/>
  <c r="AB158" i="2"/>
  <c r="AB159" i="2"/>
  <c r="AB160" i="2"/>
  <c r="AB161" i="2"/>
  <c r="AB162" i="2"/>
  <c r="AB163" i="2"/>
  <c r="AB166" i="2"/>
  <c r="AB167" i="2"/>
  <c r="AB168" i="2"/>
  <c r="AB169" i="2"/>
  <c r="AB170" i="2"/>
  <c r="AB171" i="2"/>
  <c r="AB174" i="2"/>
  <c r="AB175" i="2"/>
  <c r="AB176" i="2"/>
  <c r="AB177" i="2"/>
  <c r="AB178" i="2"/>
  <c r="AB179" i="2"/>
  <c r="AB182" i="2"/>
  <c r="AB183" i="2"/>
  <c r="AB184" i="2"/>
  <c r="AB185" i="2"/>
  <c r="AB186" i="2"/>
  <c r="AB187" i="2"/>
  <c r="AB190" i="2"/>
  <c r="AB191" i="2"/>
  <c r="AB192" i="2"/>
  <c r="AB193" i="2"/>
  <c r="AB194" i="2"/>
  <c r="AB195" i="2"/>
  <c r="AB198" i="2"/>
  <c r="AB199" i="2"/>
  <c r="AB200" i="2"/>
  <c r="AB201" i="2"/>
  <c r="AB202" i="2"/>
  <c r="AB203" i="2"/>
  <c r="AB206" i="2"/>
  <c r="AB207" i="2"/>
  <c r="AB208" i="2"/>
  <c r="AB209" i="2"/>
  <c r="AB210" i="2"/>
  <c r="AB211" i="2"/>
  <c r="AB214" i="2"/>
  <c r="AB216" i="2"/>
  <c r="AB217" i="2"/>
  <c r="AB218" i="2"/>
  <c r="AB219" i="2"/>
  <c r="AB222" i="2"/>
  <c r="AB223" i="2"/>
  <c r="AB224" i="2"/>
  <c r="AB225" i="2"/>
  <c r="AB226" i="2"/>
  <c r="AB227" i="2"/>
  <c r="AB230" i="2"/>
  <c r="AB231" i="2"/>
  <c r="AB232" i="2"/>
  <c r="AB233" i="2"/>
  <c r="AB234" i="2"/>
  <c r="AB235" i="2"/>
  <c r="AB238" i="2"/>
  <c r="AB239" i="2"/>
  <c r="AB240" i="2"/>
  <c r="AB241" i="2"/>
  <c r="AB242" i="2"/>
  <c r="AB243" i="2"/>
  <c r="AB246" i="2"/>
  <c r="AB247" i="2"/>
  <c r="AB248" i="2"/>
  <c r="AB249" i="2"/>
  <c r="AB250" i="2"/>
  <c r="AB251" i="2"/>
  <c r="AB254" i="2"/>
  <c r="AB255" i="2"/>
  <c r="AB256" i="2"/>
  <c r="AB257" i="2"/>
  <c r="AB258" i="2"/>
  <c r="AB259" i="2"/>
  <c r="AB262" i="2"/>
  <c r="AB263" i="2"/>
  <c r="AB264" i="2"/>
  <c r="AB265" i="2"/>
  <c r="AB266" i="2"/>
  <c r="AB267" i="2"/>
  <c r="AB270" i="2"/>
  <c r="AB271" i="2"/>
  <c r="AB272" i="2"/>
  <c r="AB273" i="2"/>
  <c r="AB274" i="2"/>
  <c r="AB275" i="2"/>
  <c r="AB278" i="2"/>
  <c r="AB279" i="2"/>
  <c r="AB280" i="2"/>
  <c r="AB281" i="2"/>
  <c r="AB282" i="2"/>
  <c r="AB283" i="2"/>
  <c r="AB286" i="2"/>
  <c r="AB287" i="2"/>
  <c r="AB288" i="2"/>
  <c r="AB289" i="2"/>
  <c r="AB290" i="2"/>
  <c r="AB291" i="2"/>
  <c r="AB294" i="2"/>
  <c r="AB295" i="2"/>
  <c r="AB296" i="2"/>
  <c r="AB297" i="2"/>
  <c r="AB298" i="2"/>
  <c r="AB299" i="2"/>
  <c r="AB302" i="2"/>
  <c r="AB303" i="2"/>
  <c r="AB304" i="2"/>
  <c r="AB305" i="2"/>
  <c r="AB306" i="2"/>
  <c r="AB307" i="2"/>
  <c r="Q309" i="1" s="1"/>
  <c r="AB310" i="2"/>
  <c r="AB311" i="2"/>
  <c r="AB312" i="2"/>
  <c r="AB313" i="2"/>
  <c r="AB314" i="2"/>
  <c r="AB315" i="2"/>
  <c r="AB318" i="2"/>
  <c r="AB319" i="2"/>
  <c r="AB320" i="2"/>
  <c r="AB321" i="2"/>
  <c r="AB322" i="2"/>
  <c r="AB323" i="2"/>
  <c r="AB326" i="2"/>
  <c r="AB327" i="2"/>
  <c r="AB328" i="2"/>
  <c r="AB329" i="2"/>
  <c r="AB330" i="2"/>
  <c r="AB331" i="2"/>
  <c r="AB334" i="2"/>
  <c r="AB335" i="2"/>
  <c r="AB336" i="2"/>
  <c r="AB337" i="2"/>
  <c r="AB342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V6" i="2"/>
  <c r="V7" i="2"/>
  <c r="V8" i="2"/>
  <c r="V9" i="2"/>
  <c r="V10" i="2"/>
  <c r="V11" i="2"/>
  <c r="V12" i="2"/>
  <c r="V13" i="2"/>
  <c r="V14" i="2"/>
  <c r="V15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9" i="2"/>
  <c r="U6" i="2"/>
  <c r="U7" i="2"/>
  <c r="U8" i="2"/>
  <c r="U9" i="2"/>
  <c r="U10" i="2"/>
  <c r="U11" i="2"/>
  <c r="U12" i="2"/>
  <c r="U13" i="2"/>
  <c r="U14" i="2"/>
  <c r="U15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S6" i="2"/>
  <c r="S7" i="2"/>
  <c r="S8" i="2"/>
  <c r="S9" i="2"/>
  <c r="S10" i="2"/>
  <c r="S11" i="2"/>
  <c r="S12" i="2"/>
  <c r="S13" i="2"/>
  <c r="S14" i="2"/>
  <c r="S15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V215" i="2" s="1"/>
  <c r="L217" i="1" s="1"/>
  <c r="AB215" i="2" s="1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40" i="2"/>
  <c r="S339" i="2"/>
  <c r="U339" i="2"/>
  <c r="U340" i="2"/>
  <c r="V341" i="2"/>
  <c r="S342" i="2"/>
  <c r="H13" i="1"/>
  <c r="AA11" i="2" s="1"/>
  <c r="H14" i="1"/>
  <c r="H15" i="1"/>
  <c r="H21" i="1"/>
  <c r="AA19" i="2" s="1"/>
  <c r="H22" i="1"/>
  <c r="H23" i="1"/>
  <c r="H29" i="1"/>
  <c r="H30" i="1"/>
  <c r="AA28" i="2" s="1"/>
  <c r="H31" i="1"/>
  <c r="H37" i="1"/>
  <c r="AA35" i="2" s="1"/>
  <c r="H38" i="1"/>
  <c r="H39" i="1"/>
  <c r="H46" i="1"/>
  <c r="AA44" i="2" s="1"/>
  <c r="H47" i="1"/>
  <c r="H53" i="1"/>
  <c r="AA51" i="2" s="1"/>
  <c r="H54" i="1"/>
  <c r="H55" i="1"/>
  <c r="H61" i="1"/>
  <c r="AA59" i="2" s="1"/>
  <c r="H62" i="1"/>
  <c r="AA60" i="2" s="1"/>
  <c r="H63" i="1"/>
  <c r="H69" i="1"/>
  <c r="AA67" i="2" s="1"/>
  <c r="Q69" i="1" s="1"/>
  <c r="H70" i="1"/>
  <c r="AA68" i="2" s="1"/>
  <c r="H71" i="1"/>
  <c r="H77" i="1"/>
  <c r="AA75" i="2" s="1"/>
  <c r="AD75" i="2" s="1"/>
  <c r="H78" i="1"/>
  <c r="AA76" i="2" s="1"/>
  <c r="H79" i="1"/>
  <c r="H85" i="1"/>
  <c r="AA83" i="2" s="1"/>
  <c r="H86" i="1"/>
  <c r="AA84" i="2" s="1"/>
  <c r="H87" i="1"/>
  <c r="H93" i="1"/>
  <c r="AA91" i="2" s="1"/>
  <c r="Q93" i="1" s="1"/>
  <c r="H94" i="1"/>
  <c r="AA92" i="2" s="1"/>
  <c r="H95" i="1"/>
  <c r="H101" i="1"/>
  <c r="AA99" i="2" s="1"/>
  <c r="H102" i="1"/>
  <c r="AA100" i="2" s="1"/>
  <c r="H103" i="1"/>
  <c r="H109" i="1"/>
  <c r="AA107" i="2" s="1"/>
  <c r="Q109" i="1" s="1"/>
  <c r="H110" i="1"/>
  <c r="AA108" i="2" s="1"/>
  <c r="H111" i="1"/>
  <c r="H117" i="1"/>
  <c r="AA115" i="2" s="1"/>
  <c r="H118" i="1"/>
  <c r="AA116" i="2" s="1"/>
  <c r="H119" i="1"/>
  <c r="H125" i="1"/>
  <c r="AA123" i="2" s="1"/>
  <c r="H126" i="1"/>
  <c r="AA124" i="2" s="1"/>
  <c r="H127" i="1"/>
  <c r="H133" i="1"/>
  <c r="AA131" i="2" s="1"/>
  <c r="H134" i="1"/>
  <c r="AA132" i="2" s="1"/>
  <c r="H135" i="1"/>
  <c r="H141" i="1"/>
  <c r="AA139" i="2" s="1"/>
  <c r="Q141" i="1" s="1"/>
  <c r="H143" i="1"/>
  <c r="H149" i="1"/>
  <c r="AA147" i="2" s="1"/>
  <c r="H150" i="1"/>
  <c r="AA148" i="2" s="1"/>
  <c r="H151" i="1"/>
  <c r="H157" i="1"/>
  <c r="AA155" i="2" s="1"/>
  <c r="H158" i="1"/>
  <c r="AA156" i="2" s="1"/>
  <c r="H159" i="1"/>
  <c r="H165" i="1"/>
  <c r="AA163" i="2" s="1"/>
  <c r="H166" i="1"/>
  <c r="AA164" i="2" s="1"/>
  <c r="H167" i="1"/>
  <c r="H173" i="1"/>
  <c r="AA171" i="2" s="1"/>
  <c r="Q173" i="1" s="1"/>
  <c r="H175" i="1"/>
  <c r="H181" i="1"/>
  <c r="AA179" i="2" s="1"/>
  <c r="H182" i="1"/>
  <c r="AA180" i="2" s="1"/>
  <c r="H183" i="1"/>
  <c r="H189" i="1"/>
  <c r="AA187" i="2" s="1"/>
  <c r="Q189" i="1" s="1"/>
  <c r="H190" i="1"/>
  <c r="AA188" i="2" s="1"/>
  <c r="H191" i="1"/>
  <c r="H197" i="1"/>
  <c r="AA195" i="2" s="1"/>
  <c r="H198" i="1"/>
  <c r="AA196" i="2" s="1"/>
  <c r="H199" i="1"/>
  <c r="H205" i="1"/>
  <c r="AA203" i="2" s="1"/>
  <c r="Q205" i="1" s="1"/>
  <c r="H206" i="1"/>
  <c r="AA204" i="2" s="1"/>
  <c r="H207" i="1"/>
  <c r="H213" i="1"/>
  <c r="AA211" i="2" s="1"/>
  <c r="H214" i="1"/>
  <c r="AA212" i="2" s="1"/>
  <c r="H215" i="1"/>
  <c r="H221" i="1"/>
  <c r="AA219" i="2" s="1"/>
  <c r="H222" i="1"/>
  <c r="AA220" i="2" s="1"/>
  <c r="H223" i="1"/>
  <c r="H229" i="1"/>
  <c r="AA227" i="2" s="1"/>
  <c r="H231" i="1"/>
  <c r="H237" i="1"/>
  <c r="AA235" i="2" s="1"/>
  <c r="Q237" i="1" s="1"/>
  <c r="H238" i="1"/>
  <c r="AA236" i="2" s="1"/>
  <c r="H239" i="1"/>
  <c r="H245" i="1"/>
  <c r="AA243" i="2" s="1"/>
  <c r="H246" i="1"/>
  <c r="AA244" i="2" s="1"/>
  <c r="H247" i="1"/>
  <c r="H253" i="1"/>
  <c r="AA251" i="2" s="1"/>
  <c r="AD251" i="2" s="1"/>
  <c r="H254" i="1"/>
  <c r="AA252" i="2" s="1"/>
  <c r="H255" i="1"/>
  <c r="H261" i="1"/>
  <c r="AA259" i="2" s="1"/>
  <c r="H262" i="1"/>
  <c r="AA260" i="2" s="1"/>
  <c r="H263" i="1"/>
  <c r="H269" i="1"/>
  <c r="AA267" i="2" s="1"/>
  <c r="Q269" i="1" s="1"/>
  <c r="H270" i="1"/>
  <c r="AA268" i="2" s="1"/>
  <c r="H271" i="1"/>
  <c r="H277" i="1"/>
  <c r="AA275" i="2" s="1"/>
  <c r="H278" i="1"/>
  <c r="AA276" i="2" s="1"/>
  <c r="H279" i="1"/>
  <c r="H285" i="1"/>
  <c r="AA283" i="2" s="1"/>
  <c r="H286" i="1"/>
  <c r="AA284" i="2" s="1"/>
  <c r="H287" i="1"/>
  <c r="H293" i="1"/>
  <c r="AA291" i="2" s="1"/>
  <c r="Q293" i="1" s="1"/>
  <c r="H294" i="1"/>
  <c r="AA292" i="2" s="1"/>
  <c r="H295" i="1"/>
  <c r="H301" i="1"/>
  <c r="AA299" i="2" s="1"/>
  <c r="Q301" i="1" s="1"/>
  <c r="H302" i="1"/>
  <c r="AA300" i="2" s="1"/>
  <c r="H303" i="1"/>
  <c r="H309" i="1"/>
  <c r="AA307" i="2" s="1"/>
  <c r="H310" i="1"/>
  <c r="AA308" i="2" s="1"/>
  <c r="H311" i="1"/>
  <c r="H317" i="1"/>
  <c r="AA315" i="2" s="1"/>
  <c r="Q317" i="1" s="1"/>
  <c r="H318" i="1"/>
  <c r="AA316" i="2" s="1"/>
  <c r="H319" i="1"/>
  <c r="H325" i="1"/>
  <c r="AA323" i="2" s="1"/>
  <c r="H327" i="1"/>
  <c r="H333" i="1"/>
  <c r="AA331" i="2" s="1"/>
  <c r="Q333" i="1" s="1"/>
  <c r="H335" i="1"/>
  <c r="U338" i="2"/>
  <c r="H341" i="1"/>
  <c r="AA339" i="2" s="1"/>
  <c r="H342" i="1"/>
  <c r="AA340" i="2" s="1"/>
  <c r="H343" i="1"/>
  <c r="U342" i="2"/>
  <c r="I346" i="1"/>
  <c r="M346" i="1"/>
  <c r="O346" i="1"/>
  <c r="R346" i="1"/>
  <c r="P346" i="1"/>
  <c r="Q221" i="1"/>
  <c r="Q253" i="1"/>
  <c r="Q277" i="1"/>
  <c r="Q32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346" i="1" s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Y343" i="2" s="1"/>
  <c r="H8" i="1"/>
  <c r="H9" i="1"/>
  <c r="AA7" i="2" s="1"/>
  <c r="H10" i="1"/>
  <c r="H11" i="1"/>
  <c r="W9" i="2" s="1"/>
  <c r="H12" i="1"/>
  <c r="H16" i="1"/>
  <c r="H17" i="1"/>
  <c r="H19" i="1"/>
  <c r="AA17" i="2" s="1"/>
  <c r="H20" i="1"/>
  <c r="W18" i="2" s="1"/>
  <c r="H24" i="1"/>
  <c r="AA22" i="2" s="1"/>
  <c r="H25" i="1"/>
  <c r="H26" i="1"/>
  <c r="H27" i="1"/>
  <c r="H28" i="1"/>
  <c r="AA26" i="2" s="1"/>
  <c r="H32" i="1"/>
  <c r="H33" i="1"/>
  <c r="AA31" i="2" s="1"/>
  <c r="H34" i="1"/>
  <c r="H35" i="1"/>
  <c r="H36" i="1"/>
  <c r="W34" i="2" s="1"/>
  <c r="H40" i="1"/>
  <c r="AA38" i="2" s="1"/>
  <c r="H41" i="1"/>
  <c r="H42" i="1"/>
  <c r="AA40" i="2" s="1"/>
  <c r="H43" i="1"/>
  <c r="H44" i="1"/>
  <c r="W42" i="2" s="1"/>
  <c r="H48" i="1"/>
  <c r="H49" i="1"/>
  <c r="AA47" i="2" s="1"/>
  <c r="H50" i="1"/>
  <c r="H51" i="1"/>
  <c r="AA49" i="2" s="1"/>
  <c r="H52" i="1"/>
  <c r="W50" i="2" s="1"/>
  <c r="H56" i="1"/>
  <c r="AA54" i="2" s="1"/>
  <c r="H57" i="1"/>
  <c r="H58" i="1"/>
  <c r="AA56" i="2" s="1"/>
  <c r="H59" i="1"/>
  <c r="AA57" i="2" s="1"/>
  <c r="H60" i="1"/>
  <c r="AA58" i="2" s="1"/>
  <c r="H64" i="1"/>
  <c r="AA62" i="2" s="1"/>
  <c r="H65" i="1"/>
  <c r="AA63" i="2" s="1"/>
  <c r="H66" i="1"/>
  <c r="H67" i="1"/>
  <c r="AA65" i="2" s="1"/>
  <c r="Q67" i="1" s="1"/>
  <c r="H68" i="1"/>
  <c r="W66" i="2" s="1"/>
  <c r="H72" i="1"/>
  <c r="AA70" i="2" s="1"/>
  <c r="H73" i="1"/>
  <c r="AA71" i="2" s="1"/>
  <c r="Q73" i="1" s="1"/>
  <c r="H74" i="1"/>
  <c r="AA72" i="2" s="1"/>
  <c r="H75" i="1"/>
  <c r="AA73" i="2" s="1"/>
  <c r="H76" i="1"/>
  <c r="W74" i="2" s="1"/>
  <c r="H80" i="1"/>
  <c r="AA78" i="2" s="1"/>
  <c r="Q80" i="1" s="1"/>
  <c r="H81" i="1"/>
  <c r="AA79" i="2" s="1"/>
  <c r="Q81" i="1" s="1"/>
  <c r="H82" i="1"/>
  <c r="AA80" i="2" s="1"/>
  <c r="H83" i="1"/>
  <c r="AA81" i="2" s="1"/>
  <c r="H84" i="1"/>
  <c r="AA82" i="2" s="1"/>
  <c r="H88" i="1"/>
  <c r="AA86" i="2" s="1"/>
  <c r="H89" i="1"/>
  <c r="AA87" i="2" s="1"/>
  <c r="H90" i="1"/>
  <c r="AA88" i="2" s="1"/>
  <c r="Q90" i="1" s="1"/>
  <c r="H91" i="1"/>
  <c r="AA89" i="2" s="1"/>
  <c r="H92" i="1"/>
  <c r="AA90" i="2" s="1"/>
  <c r="H96" i="1"/>
  <c r="AA94" i="2" s="1"/>
  <c r="H97" i="1"/>
  <c r="AA95" i="2" s="1"/>
  <c r="H98" i="1"/>
  <c r="AA96" i="2" s="1"/>
  <c r="H99" i="1"/>
  <c r="AA97" i="2" s="1"/>
  <c r="Q99" i="1" s="1"/>
  <c r="H100" i="1"/>
  <c r="W98" i="2" s="1"/>
  <c r="H104" i="1"/>
  <c r="AA102" i="2" s="1"/>
  <c r="H105" i="1"/>
  <c r="AA103" i="2" s="1"/>
  <c r="H106" i="1"/>
  <c r="AA104" i="2" s="1"/>
  <c r="H107" i="1"/>
  <c r="AA105" i="2" s="1"/>
  <c r="H108" i="1"/>
  <c r="W106" i="2" s="1"/>
  <c r="H112" i="1"/>
  <c r="AA110" i="2" s="1"/>
  <c r="H113" i="1"/>
  <c r="AA111" i="2" s="1"/>
  <c r="H114" i="1"/>
  <c r="AA112" i="2" s="1"/>
  <c r="H115" i="1"/>
  <c r="AA113" i="2" s="1"/>
  <c r="H116" i="1"/>
  <c r="AA114" i="2" s="1"/>
  <c r="H120" i="1"/>
  <c r="AA118" i="2" s="1"/>
  <c r="H121" i="1"/>
  <c r="AA119" i="2" s="1"/>
  <c r="Q121" i="1" s="1"/>
  <c r="H122" i="1"/>
  <c r="AA120" i="2" s="1"/>
  <c r="Q122" i="1" s="1"/>
  <c r="H123" i="1"/>
  <c r="AA121" i="2" s="1"/>
  <c r="H124" i="1"/>
  <c r="AA122" i="2" s="1"/>
  <c r="H128" i="1"/>
  <c r="AA126" i="2" s="1"/>
  <c r="H129" i="1"/>
  <c r="AA127" i="2" s="1"/>
  <c r="H130" i="1"/>
  <c r="AA128" i="2" s="1"/>
  <c r="H131" i="1"/>
  <c r="AA129" i="2" s="1"/>
  <c r="Q131" i="1" s="1"/>
  <c r="H132" i="1"/>
  <c r="W130" i="2" s="1"/>
  <c r="H136" i="1"/>
  <c r="AA134" i="2" s="1"/>
  <c r="H137" i="1"/>
  <c r="AA135" i="2" s="1"/>
  <c r="Q137" i="1" s="1"/>
  <c r="H138" i="1"/>
  <c r="AA136" i="2" s="1"/>
  <c r="H139" i="1"/>
  <c r="AA137" i="2" s="1"/>
  <c r="H140" i="1"/>
  <c r="W138" i="2" s="1"/>
  <c r="H144" i="1"/>
  <c r="AA142" i="2" s="1"/>
  <c r="H145" i="1"/>
  <c r="AA143" i="2" s="1"/>
  <c r="H146" i="1"/>
  <c r="AA144" i="2" s="1"/>
  <c r="H147" i="1"/>
  <c r="AA145" i="2" s="1"/>
  <c r="H148" i="1"/>
  <c r="AA146" i="2" s="1"/>
  <c r="H152" i="1"/>
  <c r="AA150" i="2" s="1"/>
  <c r="H153" i="1"/>
  <c r="AA151" i="2" s="1"/>
  <c r="Q153" i="1" s="1"/>
  <c r="H154" i="1"/>
  <c r="AA152" i="2" s="1"/>
  <c r="H155" i="1"/>
  <c r="AA153" i="2" s="1"/>
  <c r="H156" i="1"/>
  <c r="AA154" i="2" s="1"/>
  <c r="H160" i="1"/>
  <c r="AA158" i="2" s="1"/>
  <c r="H161" i="1"/>
  <c r="AA159" i="2" s="1"/>
  <c r="H162" i="1"/>
  <c r="AA160" i="2" s="1"/>
  <c r="H163" i="1"/>
  <c r="AA161" i="2" s="1"/>
  <c r="AD161" i="2" s="1"/>
  <c r="H164" i="1"/>
  <c r="W162" i="2" s="1"/>
  <c r="H168" i="1"/>
  <c r="AA166" i="2" s="1"/>
  <c r="H169" i="1"/>
  <c r="AA167" i="2" s="1"/>
  <c r="H170" i="1"/>
  <c r="AA168" i="2" s="1"/>
  <c r="H171" i="1"/>
  <c r="AA169" i="2" s="1"/>
  <c r="H172" i="1"/>
  <c r="W170" i="2" s="1"/>
  <c r="H176" i="1"/>
  <c r="AA174" i="2" s="1"/>
  <c r="Q176" i="1" s="1"/>
  <c r="H177" i="1"/>
  <c r="AA175" i="2" s="1"/>
  <c r="H178" i="1"/>
  <c r="AA176" i="2" s="1"/>
  <c r="H179" i="1"/>
  <c r="AA177" i="2" s="1"/>
  <c r="H180" i="1"/>
  <c r="AA178" i="2" s="1"/>
  <c r="H184" i="1"/>
  <c r="AA182" i="2" s="1"/>
  <c r="H185" i="1"/>
  <c r="AA183" i="2" s="1"/>
  <c r="Q185" i="1" s="1"/>
  <c r="H186" i="1"/>
  <c r="AA184" i="2" s="1"/>
  <c r="H187" i="1"/>
  <c r="AA185" i="2" s="1"/>
  <c r="H188" i="1"/>
  <c r="AA186" i="2" s="1"/>
  <c r="H192" i="1"/>
  <c r="AA190" i="2" s="1"/>
  <c r="H193" i="1"/>
  <c r="AA191" i="2" s="1"/>
  <c r="H194" i="1"/>
  <c r="AA192" i="2" s="1"/>
  <c r="H195" i="1"/>
  <c r="AA193" i="2" s="1"/>
  <c r="Q195" i="1" s="1"/>
  <c r="H196" i="1"/>
  <c r="W194" i="2" s="1"/>
  <c r="H200" i="1"/>
  <c r="AA198" i="2" s="1"/>
  <c r="H201" i="1"/>
  <c r="AA199" i="2" s="1"/>
  <c r="Q201" i="1" s="1"/>
  <c r="H202" i="1"/>
  <c r="AA200" i="2" s="1"/>
  <c r="H203" i="1"/>
  <c r="AA201" i="2" s="1"/>
  <c r="H204" i="1"/>
  <c r="W202" i="2" s="1"/>
  <c r="H208" i="1"/>
  <c r="AA206" i="2" s="1"/>
  <c r="Q208" i="1" s="1"/>
  <c r="H209" i="1"/>
  <c r="AA207" i="2" s="1"/>
  <c r="Q209" i="1" s="1"/>
  <c r="H210" i="1"/>
  <c r="AA208" i="2" s="1"/>
  <c r="H211" i="1"/>
  <c r="AA209" i="2" s="1"/>
  <c r="H212" i="1"/>
  <c r="AA210" i="2" s="1"/>
  <c r="H216" i="1"/>
  <c r="AA214" i="2" s="1"/>
  <c r="H217" i="1"/>
  <c r="AA215" i="2" s="1"/>
  <c r="H218" i="1"/>
  <c r="AA216" i="2" s="1"/>
  <c r="Q218" i="1" s="1"/>
  <c r="H219" i="1"/>
  <c r="AA217" i="2" s="1"/>
  <c r="H220" i="1"/>
  <c r="AA218" i="2" s="1"/>
  <c r="H224" i="1"/>
  <c r="AA222" i="2" s="1"/>
  <c r="H225" i="1"/>
  <c r="AA223" i="2" s="1"/>
  <c r="H226" i="1"/>
  <c r="AA224" i="2" s="1"/>
  <c r="H227" i="1"/>
  <c r="AA225" i="2" s="1"/>
  <c r="Q227" i="1" s="1"/>
  <c r="H228" i="1"/>
  <c r="W226" i="2" s="1"/>
  <c r="H232" i="1"/>
  <c r="AA230" i="2" s="1"/>
  <c r="H233" i="1"/>
  <c r="AA231" i="2" s="1"/>
  <c r="H234" i="1"/>
  <c r="AA232" i="2" s="1"/>
  <c r="H235" i="1"/>
  <c r="AA233" i="2" s="1"/>
  <c r="H236" i="1"/>
  <c r="W234" i="2" s="1"/>
  <c r="H240" i="1"/>
  <c r="AA238" i="2" s="1"/>
  <c r="H241" i="1"/>
  <c r="AA239" i="2" s="1"/>
  <c r="H242" i="1"/>
  <c r="AA240" i="2" s="1"/>
  <c r="H243" i="1"/>
  <c r="AA241" i="2" s="1"/>
  <c r="H244" i="1"/>
  <c r="AA242" i="2" s="1"/>
  <c r="H248" i="1"/>
  <c r="AA246" i="2" s="1"/>
  <c r="H249" i="1"/>
  <c r="AA247" i="2" s="1"/>
  <c r="Q249" i="1" s="1"/>
  <c r="H250" i="1"/>
  <c r="AA248" i="2" s="1"/>
  <c r="Q250" i="1" s="1"/>
  <c r="H251" i="1"/>
  <c r="AA249" i="2" s="1"/>
  <c r="H252" i="1"/>
  <c r="AA250" i="2" s="1"/>
  <c r="H256" i="1"/>
  <c r="AA254" i="2" s="1"/>
  <c r="H257" i="1"/>
  <c r="AA255" i="2" s="1"/>
  <c r="H258" i="1"/>
  <c r="AA256" i="2" s="1"/>
  <c r="H259" i="1"/>
  <c r="AA257" i="2" s="1"/>
  <c r="Q259" i="1" s="1"/>
  <c r="H260" i="1"/>
  <c r="W258" i="2" s="1"/>
  <c r="H264" i="1"/>
  <c r="AA262" i="2" s="1"/>
  <c r="H265" i="1"/>
  <c r="AA263" i="2" s="1"/>
  <c r="Q265" i="1" s="1"/>
  <c r="H266" i="1"/>
  <c r="AA264" i="2" s="1"/>
  <c r="H267" i="1"/>
  <c r="AA265" i="2" s="1"/>
  <c r="H268" i="1"/>
  <c r="W266" i="2" s="1"/>
  <c r="H272" i="1"/>
  <c r="AA270" i="2" s="1"/>
  <c r="H273" i="1"/>
  <c r="AA271" i="2" s="1"/>
  <c r="H274" i="1"/>
  <c r="AA272" i="2" s="1"/>
  <c r="H275" i="1"/>
  <c r="AA273" i="2" s="1"/>
  <c r="H276" i="1"/>
  <c r="AA274" i="2" s="1"/>
  <c r="H280" i="1"/>
  <c r="AA278" i="2" s="1"/>
  <c r="H281" i="1"/>
  <c r="AA279" i="2" s="1"/>
  <c r="Q281" i="1" s="1"/>
  <c r="H282" i="1"/>
  <c r="AA280" i="2" s="1"/>
  <c r="H283" i="1"/>
  <c r="AA281" i="2" s="1"/>
  <c r="H284" i="1"/>
  <c r="AA282" i="2" s="1"/>
  <c r="H288" i="1"/>
  <c r="AA286" i="2" s="1"/>
  <c r="H289" i="1"/>
  <c r="AA287" i="2" s="1"/>
  <c r="H290" i="1"/>
  <c r="AA288" i="2" s="1"/>
  <c r="H291" i="1"/>
  <c r="AA289" i="2" s="1"/>
  <c r="Q291" i="1" s="1"/>
  <c r="H292" i="1"/>
  <c r="W290" i="2" s="1"/>
  <c r="H296" i="1"/>
  <c r="AA294" i="2" s="1"/>
  <c r="H297" i="1"/>
  <c r="AA295" i="2" s="1"/>
  <c r="H298" i="1"/>
  <c r="AA296" i="2" s="1"/>
  <c r="H299" i="1"/>
  <c r="AA297" i="2" s="1"/>
  <c r="H300" i="1"/>
  <c r="W298" i="2" s="1"/>
  <c r="H304" i="1"/>
  <c r="AA302" i="2" s="1"/>
  <c r="Q304" i="1" s="1"/>
  <c r="H305" i="1"/>
  <c r="AA303" i="2" s="1"/>
  <c r="H306" i="1"/>
  <c r="AA304" i="2" s="1"/>
  <c r="H307" i="1"/>
  <c r="AA305" i="2" s="1"/>
  <c r="H308" i="1"/>
  <c r="AA306" i="2" s="1"/>
  <c r="H312" i="1"/>
  <c r="AA310" i="2" s="1"/>
  <c r="H313" i="1"/>
  <c r="AA311" i="2" s="1"/>
  <c r="Q313" i="1" s="1"/>
  <c r="H314" i="1"/>
  <c r="AA312" i="2" s="1"/>
  <c r="H315" i="1"/>
  <c r="AA313" i="2" s="1"/>
  <c r="H316" i="1"/>
  <c r="AA314" i="2" s="1"/>
  <c r="H320" i="1"/>
  <c r="AA318" i="2" s="1"/>
  <c r="H321" i="1"/>
  <c r="AA319" i="2" s="1"/>
  <c r="H322" i="1"/>
  <c r="AA320" i="2" s="1"/>
  <c r="H323" i="1"/>
  <c r="AA321" i="2" s="1"/>
  <c r="AD321" i="2" s="1"/>
  <c r="H324" i="1"/>
  <c r="W322" i="2" s="1"/>
  <c r="H328" i="1"/>
  <c r="AA326" i="2" s="1"/>
  <c r="H329" i="1"/>
  <c r="AA327" i="2" s="1"/>
  <c r="Q329" i="1" s="1"/>
  <c r="H330" i="1"/>
  <c r="AA328" i="2" s="1"/>
  <c r="H331" i="1"/>
  <c r="AA329" i="2" s="1"/>
  <c r="H332" i="1"/>
  <c r="W330" i="2" s="1"/>
  <c r="H336" i="1"/>
  <c r="AA334" i="2" s="1"/>
  <c r="Q336" i="1" s="1"/>
  <c r="H337" i="1"/>
  <c r="AA335" i="2" s="1"/>
  <c r="Q337" i="1" s="1"/>
  <c r="H338" i="1"/>
  <c r="AA336" i="2" s="1"/>
  <c r="H339" i="1"/>
  <c r="AA337" i="2" s="1"/>
  <c r="H344" i="1"/>
  <c r="H7" i="1"/>
  <c r="Y215" i="2" l="1"/>
  <c r="Q297" i="1"/>
  <c r="Q307" i="1"/>
  <c r="Q243" i="1"/>
  <c r="Q179" i="1"/>
  <c r="AD113" i="2"/>
  <c r="Q51" i="1"/>
  <c r="Q339" i="1"/>
  <c r="Q275" i="1"/>
  <c r="Q211" i="1"/>
  <c r="Q147" i="1"/>
  <c r="Q83" i="1"/>
  <c r="Q181" i="1"/>
  <c r="Q157" i="1"/>
  <c r="Q235" i="1"/>
  <c r="Q107" i="1"/>
  <c r="Q285" i="1"/>
  <c r="Q233" i="1"/>
  <c r="Q169" i="1"/>
  <c r="Q105" i="1"/>
  <c r="Q267" i="1"/>
  <c r="Q139" i="1"/>
  <c r="AA342" i="2"/>
  <c r="X342" i="2" s="1"/>
  <c r="Q225" i="1"/>
  <c r="Q97" i="1"/>
  <c r="Q77" i="1"/>
  <c r="Q197" i="1"/>
  <c r="Q165" i="1"/>
  <c r="Q321" i="1"/>
  <c r="Q193" i="1"/>
  <c r="Q65" i="1"/>
  <c r="Q283" i="1"/>
  <c r="Q155" i="1"/>
  <c r="Q241" i="1"/>
  <c r="Q113" i="1"/>
  <c r="Q251" i="1"/>
  <c r="Q123" i="1"/>
  <c r="AA55" i="2"/>
  <c r="Q57" i="1" s="1"/>
  <c r="W55" i="2"/>
  <c r="W41" i="2"/>
  <c r="X41" i="2" s="1"/>
  <c r="AA41" i="2"/>
  <c r="W30" i="2"/>
  <c r="X30" i="2" s="1"/>
  <c r="AA30" i="2"/>
  <c r="AA15" i="2"/>
  <c r="AD15" i="2" s="1"/>
  <c r="W15" i="2"/>
  <c r="W333" i="2"/>
  <c r="AA333" i="2"/>
  <c r="W285" i="2"/>
  <c r="AA285" i="2"/>
  <c r="W197" i="2"/>
  <c r="AA197" i="2"/>
  <c r="W85" i="2"/>
  <c r="AA85" i="2"/>
  <c r="AA20" i="2"/>
  <c r="AD20" i="2" s="1"/>
  <c r="W20" i="2"/>
  <c r="W334" i="2"/>
  <c r="X334" i="2" s="1"/>
  <c r="W315" i="2"/>
  <c r="W306" i="2"/>
  <c r="X306" i="2" s="1"/>
  <c r="W297" i="2"/>
  <c r="W288" i="2"/>
  <c r="X288" i="2" s="1"/>
  <c r="W279" i="2"/>
  <c r="X279" i="2" s="1"/>
  <c r="W270" i="2"/>
  <c r="X270" i="2" s="1"/>
  <c r="W260" i="2"/>
  <c r="X260" i="2" s="1"/>
  <c r="W251" i="2"/>
  <c r="X251" i="2" s="1"/>
  <c r="W242" i="2"/>
  <c r="W233" i="2"/>
  <c r="X233" i="2" s="1"/>
  <c r="W224" i="2"/>
  <c r="X224" i="2" s="1"/>
  <c r="W215" i="2"/>
  <c r="X215" i="2" s="1"/>
  <c r="Q217" i="1" s="1"/>
  <c r="W206" i="2"/>
  <c r="X206" i="2" s="1"/>
  <c r="W196" i="2"/>
  <c r="X196" i="2" s="1"/>
  <c r="W187" i="2"/>
  <c r="X187" i="2" s="1"/>
  <c r="W178" i="2"/>
  <c r="X178" i="2" s="1"/>
  <c r="W169" i="2"/>
  <c r="W160" i="2"/>
  <c r="X160" i="2" s="1"/>
  <c r="W151" i="2"/>
  <c r="X151" i="2" s="1"/>
  <c r="W142" i="2"/>
  <c r="X142" i="2" s="1"/>
  <c r="W132" i="2"/>
  <c r="X132" i="2" s="1"/>
  <c r="W123" i="2"/>
  <c r="X123" i="2" s="1"/>
  <c r="W114" i="2"/>
  <c r="X114" i="2" s="1"/>
  <c r="W105" i="2"/>
  <c r="X105" i="2" s="1"/>
  <c r="W96" i="2"/>
  <c r="W87" i="2"/>
  <c r="X87" i="2" s="1"/>
  <c r="W78" i="2"/>
  <c r="X78" i="2" s="1"/>
  <c r="W68" i="2"/>
  <c r="X68" i="2" s="1"/>
  <c r="W58" i="2"/>
  <c r="X58" i="2" s="1"/>
  <c r="W44" i="2"/>
  <c r="X44" i="2" s="1"/>
  <c r="W19" i="2"/>
  <c r="X19" i="2" s="1"/>
  <c r="AA330" i="2"/>
  <c r="X330" i="2" s="1"/>
  <c r="AA266" i="2"/>
  <c r="X266" i="2" s="1"/>
  <c r="AA202" i="2"/>
  <c r="X202" i="2" s="1"/>
  <c r="AA138" i="2"/>
  <c r="X138" i="2" s="1"/>
  <c r="AA74" i="2"/>
  <c r="X74" i="2" s="1"/>
  <c r="AA9" i="2"/>
  <c r="X9" i="2" s="1"/>
  <c r="AA14" i="2"/>
  <c r="AD14" i="2" s="1"/>
  <c r="W14" i="2"/>
  <c r="W261" i="2"/>
  <c r="AA261" i="2"/>
  <c r="W173" i="2"/>
  <c r="AA173" i="2"/>
  <c r="W149" i="2"/>
  <c r="AA149" i="2"/>
  <c r="W125" i="2"/>
  <c r="AA125" i="2"/>
  <c r="W61" i="2"/>
  <c r="AA61" i="2"/>
  <c r="W37" i="2"/>
  <c r="AA37" i="2"/>
  <c r="W323" i="2"/>
  <c r="X323" i="2" s="1"/>
  <c r="W314" i="2"/>
  <c r="X314" i="2" s="1"/>
  <c r="W305" i="2"/>
  <c r="X305" i="2" s="1"/>
  <c r="W296" i="2"/>
  <c r="X296" i="2" s="1"/>
  <c r="W287" i="2"/>
  <c r="X287" i="2" s="1"/>
  <c r="W278" i="2"/>
  <c r="X278" i="2" s="1"/>
  <c r="W268" i="2"/>
  <c r="X268" i="2" s="1"/>
  <c r="W259" i="2"/>
  <c r="X259" i="2" s="1"/>
  <c r="W250" i="2"/>
  <c r="X250" i="2" s="1"/>
  <c r="W241" i="2"/>
  <c r="X241" i="2" s="1"/>
  <c r="W232" i="2"/>
  <c r="X232" i="2" s="1"/>
  <c r="W223" i="2"/>
  <c r="X223" i="2" s="1"/>
  <c r="W214" i="2"/>
  <c r="X214" i="2" s="1"/>
  <c r="W204" i="2"/>
  <c r="W195" i="2"/>
  <c r="X195" i="2" s="1"/>
  <c r="W186" i="2"/>
  <c r="X186" i="2" s="1"/>
  <c r="W177" i="2"/>
  <c r="X177" i="2" s="1"/>
  <c r="W168" i="2"/>
  <c r="X168" i="2" s="1"/>
  <c r="W159" i="2"/>
  <c r="X159" i="2" s="1"/>
  <c r="W150" i="2"/>
  <c r="X150" i="2" s="1"/>
  <c r="W131" i="2"/>
  <c r="X131" i="2" s="1"/>
  <c r="W122" i="2"/>
  <c r="W113" i="2"/>
  <c r="X113" i="2" s="1"/>
  <c r="W104" i="2"/>
  <c r="X104" i="2" s="1"/>
  <c r="W95" i="2"/>
  <c r="X95" i="2" s="1"/>
  <c r="W86" i="2"/>
  <c r="X86" i="2" s="1"/>
  <c r="W76" i="2"/>
  <c r="X76" i="2" s="1"/>
  <c r="W67" i="2"/>
  <c r="W57" i="2"/>
  <c r="X57" i="2" s="1"/>
  <c r="W40" i="2"/>
  <c r="W17" i="2"/>
  <c r="X17" i="2" s="1"/>
  <c r="AA322" i="2"/>
  <c r="AA258" i="2"/>
  <c r="AA194" i="2"/>
  <c r="X194" i="2" s="1"/>
  <c r="AA130" i="2"/>
  <c r="Q132" i="1" s="1"/>
  <c r="AA66" i="2"/>
  <c r="AA64" i="2"/>
  <c r="X64" i="2" s="1"/>
  <c r="W64" i="2"/>
  <c r="AA39" i="2"/>
  <c r="AD39" i="2" s="1"/>
  <c r="W39" i="2"/>
  <c r="AA25" i="2"/>
  <c r="AD25" i="2" s="1"/>
  <c r="W25" i="2"/>
  <c r="AA10" i="2"/>
  <c r="W10" i="2"/>
  <c r="W325" i="2"/>
  <c r="AA325" i="2"/>
  <c r="W301" i="2"/>
  <c r="AA301" i="2"/>
  <c r="W237" i="2"/>
  <c r="AA237" i="2"/>
  <c r="W213" i="2"/>
  <c r="AA213" i="2"/>
  <c r="W101" i="2"/>
  <c r="AA101" i="2"/>
  <c r="W36" i="2"/>
  <c r="X36" i="2" s="1"/>
  <c r="AA36" i="2"/>
  <c r="W13" i="2"/>
  <c r="AA13" i="2"/>
  <c r="W331" i="2"/>
  <c r="X331" i="2" s="1"/>
  <c r="W313" i="2"/>
  <c r="X313" i="2" s="1"/>
  <c r="W304" i="2"/>
  <c r="X304" i="2" s="1"/>
  <c r="W295" i="2"/>
  <c r="X295" i="2" s="1"/>
  <c r="W286" i="2"/>
  <c r="X286" i="2" s="1"/>
  <c r="W276" i="2"/>
  <c r="X276" i="2" s="1"/>
  <c r="W267" i="2"/>
  <c r="X267" i="2" s="1"/>
  <c r="W249" i="2"/>
  <c r="X249" i="2" s="1"/>
  <c r="W240" i="2"/>
  <c r="X240" i="2" s="1"/>
  <c r="W231" i="2"/>
  <c r="X231" i="2" s="1"/>
  <c r="W222" i="2"/>
  <c r="X222" i="2" s="1"/>
  <c r="W212" i="2"/>
  <c r="W203" i="2"/>
  <c r="X203" i="2" s="1"/>
  <c r="W185" i="2"/>
  <c r="X185" i="2" s="1"/>
  <c r="W176" i="2"/>
  <c r="X176" i="2" s="1"/>
  <c r="W167" i="2"/>
  <c r="X167" i="2" s="1"/>
  <c r="W158" i="2"/>
  <c r="X158" i="2" s="1"/>
  <c r="W148" i="2"/>
  <c r="X148" i="2" s="1"/>
  <c r="W139" i="2"/>
  <c r="X139" i="2" s="1"/>
  <c r="W121" i="2"/>
  <c r="W112" i="2"/>
  <c r="X112" i="2" s="1"/>
  <c r="W103" i="2"/>
  <c r="X103" i="2" s="1"/>
  <c r="W94" i="2"/>
  <c r="X94" i="2" s="1"/>
  <c r="W84" i="2"/>
  <c r="X84" i="2" s="1"/>
  <c r="W75" i="2"/>
  <c r="X75" i="2" s="1"/>
  <c r="W56" i="2"/>
  <c r="X56" i="2" s="1"/>
  <c r="W38" i="2"/>
  <c r="X38" i="2" s="1"/>
  <c r="W11" i="2"/>
  <c r="AA24" i="2"/>
  <c r="AD24" i="2" s="1"/>
  <c r="W24" i="2"/>
  <c r="Q115" i="1"/>
  <c r="W277" i="2"/>
  <c r="AA277" i="2"/>
  <c r="W189" i="2"/>
  <c r="AA189" i="2"/>
  <c r="W165" i="2"/>
  <c r="AA165" i="2"/>
  <c r="W77" i="2"/>
  <c r="AA77" i="2"/>
  <c r="W12" i="2"/>
  <c r="AA12" i="2"/>
  <c r="AD12" i="2" s="1"/>
  <c r="W340" i="2"/>
  <c r="X340" i="2" s="1"/>
  <c r="W321" i="2"/>
  <c r="X321" i="2" s="1"/>
  <c r="W312" i="2"/>
  <c r="W303" i="2"/>
  <c r="X303" i="2" s="1"/>
  <c r="W294" i="2"/>
  <c r="X294" i="2" s="1"/>
  <c r="W284" i="2"/>
  <c r="X284" i="2" s="1"/>
  <c r="W275" i="2"/>
  <c r="X275" i="2" s="1"/>
  <c r="W257" i="2"/>
  <c r="X257" i="2" s="1"/>
  <c r="W248" i="2"/>
  <c r="X248" i="2" s="1"/>
  <c r="W239" i="2"/>
  <c r="X239" i="2" s="1"/>
  <c r="W230" i="2"/>
  <c r="W220" i="2"/>
  <c r="X220" i="2" s="1"/>
  <c r="W211" i="2"/>
  <c r="X211" i="2" s="1"/>
  <c r="W193" i="2"/>
  <c r="X193" i="2" s="1"/>
  <c r="W184" i="2"/>
  <c r="X184" i="2" s="1"/>
  <c r="W175" i="2"/>
  <c r="X175" i="2" s="1"/>
  <c r="W166" i="2"/>
  <c r="X166" i="2" s="1"/>
  <c r="W156" i="2"/>
  <c r="X156" i="2" s="1"/>
  <c r="W147" i="2"/>
  <c r="X147" i="2" s="1"/>
  <c r="W129" i="2"/>
  <c r="X129" i="2" s="1"/>
  <c r="W120" i="2"/>
  <c r="X120" i="2" s="1"/>
  <c r="W111" i="2"/>
  <c r="X111" i="2" s="1"/>
  <c r="W102" i="2"/>
  <c r="X102" i="2" s="1"/>
  <c r="W92" i="2"/>
  <c r="X92" i="2" s="1"/>
  <c r="W83" i="2"/>
  <c r="X83" i="2" s="1"/>
  <c r="W65" i="2"/>
  <c r="X65" i="2" s="1"/>
  <c r="W54" i="2"/>
  <c r="X54" i="2" s="1"/>
  <c r="W35" i="2"/>
  <c r="AA50" i="2"/>
  <c r="AA48" i="2"/>
  <c r="W48" i="2"/>
  <c r="AA23" i="2"/>
  <c r="AD23" i="2" s="1"/>
  <c r="W23" i="2"/>
  <c r="AA8" i="2"/>
  <c r="AD8" i="2" s="1"/>
  <c r="W8" i="2"/>
  <c r="Q163" i="1"/>
  <c r="Q89" i="1"/>
  <c r="W341" i="2"/>
  <c r="AA341" i="2"/>
  <c r="W317" i="2"/>
  <c r="AA317" i="2"/>
  <c r="W253" i="2"/>
  <c r="AA253" i="2"/>
  <c r="W141" i="2"/>
  <c r="AA141" i="2"/>
  <c r="W117" i="2"/>
  <c r="AA117" i="2"/>
  <c r="W53" i="2"/>
  <c r="AA53" i="2"/>
  <c r="W29" i="2"/>
  <c r="AA29" i="2"/>
  <c r="W339" i="2"/>
  <c r="X339" i="2" s="1"/>
  <c r="W329" i="2"/>
  <c r="X329" i="2" s="1"/>
  <c r="W320" i="2"/>
  <c r="X320" i="2" s="1"/>
  <c r="W311" i="2"/>
  <c r="X311" i="2" s="1"/>
  <c r="W302" i="2"/>
  <c r="X302" i="2" s="1"/>
  <c r="W292" i="2"/>
  <c r="X292" i="2" s="1"/>
  <c r="W283" i="2"/>
  <c r="X283" i="2" s="1"/>
  <c r="W274" i="2"/>
  <c r="W265" i="2"/>
  <c r="X265" i="2" s="1"/>
  <c r="W256" i="2"/>
  <c r="W247" i="2"/>
  <c r="X247" i="2" s="1"/>
  <c r="W238" i="2"/>
  <c r="X238" i="2" s="1"/>
  <c r="W219" i="2"/>
  <c r="X219" i="2" s="1"/>
  <c r="W210" i="2"/>
  <c r="X210" i="2" s="1"/>
  <c r="W201" i="2"/>
  <c r="X201" i="2" s="1"/>
  <c r="W192" i="2"/>
  <c r="W183" i="2"/>
  <c r="X183" i="2" s="1"/>
  <c r="W174" i="2"/>
  <c r="X174" i="2" s="1"/>
  <c r="W164" i="2"/>
  <c r="X164" i="2" s="1"/>
  <c r="W155" i="2"/>
  <c r="X155" i="2" s="1"/>
  <c r="W146" i="2"/>
  <c r="X146" i="2" s="1"/>
  <c r="W137" i="2"/>
  <c r="X137" i="2" s="1"/>
  <c r="W128" i="2"/>
  <c r="W119" i="2"/>
  <c r="X119" i="2" s="1"/>
  <c r="W110" i="2"/>
  <c r="X110" i="2" s="1"/>
  <c r="W100" i="2"/>
  <c r="X100" i="2" s="1"/>
  <c r="W91" i="2"/>
  <c r="X91" i="2" s="1"/>
  <c r="W82" i="2"/>
  <c r="X82" i="2" s="1"/>
  <c r="W73" i="2"/>
  <c r="X73" i="2" s="1"/>
  <c r="W63" i="2"/>
  <c r="X63" i="2" s="1"/>
  <c r="W51" i="2"/>
  <c r="X51" i="2" s="1"/>
  <c r="W31" i="2"/>
  <c r="W7" i="2"/>
  <c r="X7" i="2" s="1"/>
  <c r="AA298" i="2"/>
  <c r="X298" i="2" s="1"/>
  <c r="AA234" i="2"/>
  <c r="X234" i="2" s="1"/>
  <c r="AA170" i="2"/>
  <c r="X170" i="2" s="1"/>
  <c r="AA106" i="2"/>
  <c r="X106" i="2" s="1"/>
  <c r="AA42" i="2"/>
  <c r="W33" i="2"/>
  <c r="AA33" i="2"/>
  <c r="AD33" i="2" s="1"/>
  <c r="W293" i="2"/>
  <c r="AA293" i="2"/>
  <c r="W229" i="2"/>
  <c r="AA229" i="2"/>
  <c r="W205" i="2"/>
  <c r="AA205" i="2"/>
  <c r="W93" i="2"/>
  <c r="AA93" i="2"/>
  <c r="W52" i="2"/>
  <c r="AA52" i="2"/>
  <c r="Q54" i="1" s="1"/>
  <c r="W337" i="2"/>
  <c r="X337" i="2" s="1"/>
  <c r="W328" i="2"/>
  <c r="X328" i="2" s="1"/>
  <c r="W319" i="2"/>
  <c r="X319" i="2" s="1"/>
  <c r="W310" i="2"/>
  <c r="X310" i="2" s="1"/>
  <c r="W300" i="2"/>
  <c r="X300" i="2" s="1"/>
  <c r="W291" i="2"/>
  <c r="X291" i="2" s="1"/>
  <c r="W282" i="2"/>
  <c r="X282" i="2" s="1"/>
  <c r="W273" i="2"/>
  <c r="X273" i="2" s="1"/>
  <c r="W264" i="2"/>
  <c r="X264" i="2" s="1"/>
  <c r="W255" i="2"/>
  <c r="W246" i="2"/>
  <c r="X246" i="2" s="1"/>
  <c r="W236" i="2"/>
  <c r="X236" i="2" s="1"/>
  <c r="W227" i="2"/>
  <c r="X227" i="2" s="1"/>
  <c r="W218" i="2"/>
  <c r="X218" i="2" s="1"/>
  <c r="W209" i="2"/>
  <c r="X209" i="2" s="1"/>
  <c r="W200" i="2"/>
  <c r="W191" i="2"/>
  <c r="X191" i="2" s="1"/>
  <c r="W182" i="2"/>
  <c r="X182" i="2" s="1"/>
  <c r="W163" i="2"/>
  <c r="X163" i="2" s="1"/>
  <c r="W154" i="2"/>
  <c r="X154" i="2" s="1"/>
  <c r="W145" i="2"/>
  <c r="X145" i="2" s="1"/>
  <c r="W136" i="2"/>
  <c r="X136" i="2" s="1"/>
  <c r="W127" i="2"/>
  <c r="X127" i="2" s="1"/>
  <c r="W118" i="2"/>
  <c r="X118" i="2" s="1"/>
  <c r="W108" i="2"/>
  <c r="X108" i="2" s="1"/>
  <c r="W99" i="2"/>
  <c r="X99" i="2" s="1"/>
  <c r="W90" i="2"/>
  <c r="X90" i="2" s="1"/>
  <c r="W81" i="2"/>
  <c r="X81" i="2" s="1"/>
  <c r="W72" i="2"/>
  <c r="X72" i="2" s="1"/>
  <c r="W62" i="2"/>
  <c r="W28" i="2"/>
  <c r="X28" i="2" s="1"/>
  <c r="AA290" i="2"/>
  <c r="Q292" i="1" s="1"/>
  <c r="AA226" i="2"/>
  <c r="AD226" i="2" s="1"/>
  <c r="AA162" i="2"/>
  <c r="Q164" i="1" s="1"/>
  <c r="AA98" i="2"/>
  <c r="AD98" i="2" s="1"/>
  <c r="AA34" i="2"/>
  <c r="AD34" i="2" s="1"/>
  <c r="AD334" i="2"/>
  <c r="AD322" i="2"/>
  <c r="AD312" i="2"/>
  <c r="AD302" i="2"/>
  <c r="AD280" i="2"/>
  <c r="AD270" i="2"/>
  <c r="AD248" i="2"/>
  <c r="AD238" i="2"/>
  <c r="AD216" i="2"/>
  <c r="AD206" i="2"/>
  <c r="AD184" i="2"/>
  <c r="AD174" i="2"/>
  <c r="AD152" i="2"/>
  <c r="AD142" i="2"/>
  <c r="AD130" i="2"/>
  <c r="AD120" i="2"/>
  <c r="AD110" i="2"/>
  <c r="AD88" i="2"/>
  <c r="AD78" i="2"/>
  <c r="AD66" i="2"/>
  <c r="AD56" i="2"/>
  <c r="AD11" i="2"/>
  <c r="AD276" i="2"/>
  <c r="W46" i="2"/>
  <c r="AA46" i="2"/>
  <c r="Q48" i="1" s="1"/>
  <c r="W32" i="2"/>
  <c r="X32" i="2" s="1"/>
  <c r="AA32" i="2"/>
  <c r="AA6" i="2"/>
  <c r="W6" i="2"/>
  <c r="W269" i="2"/>
  <c r="AA269" i="2"/>
  <c r="W181" i="2"/>
  <c r="AA181" i="2"/>
  <c r="W157" i="2"/>
  <c r="AA157" i="2"/>
  <c r="W133" i="2"/>
  <c r="AA133" i="2"/>
  <c r="W69" i="2"/>
  <c r="AA69" i="2"/>
  <c r="AA27" i="2"/>
  <c r="AD27" i="2" s="1"/>
  <c r="W27" i="2"/>
  <c r="W336" i="2"/>
  <c r="X336" i="2" s="1"/>
  <c r="W327" i="2"/>
  <c r="X327" i="2" s="1"/>
  <c r="W318" i="2"/>
  <c r="X318" i="2" s="1"/>
  <c r="W308" i="2"/>
  <c r="X308" i="2" s="1"/>
  <c r="W299" i="2"/>
  <c r="X299" i="2" s="1"/>
  <c r="W281" i="2"/>
  <c r="X281" i="2" s="1"/>
  <c r="W272" i="2"/>
  <c r="X272" i="2" s="1"/>
  <c r="W263" i="2"/>
  <c r="X263" i="2" s="1"/>
  <c r="W254" i="2"/>
  <c r="X254" i="2" s="1"/>
  <c r="W244" i="2"/>
  <c r="X244" i="2" s="1"/>
  <c r="W235" i="2"/>
  <c r="X235" i="2" s="1"/>
  <c r="W217" i="2"/>
  <c r="X217" i="2" s="1"/>
  <c r="W208" i="2"/>
  <c r="X208" i="2" s="1"/>
  <c r="W199" i="2"/>
  <c r="X199" i="2" s="1"/>
  <c r="W190" i="2"/>
  <c r="X190" i="2" s="1"/>
  <c r="W180" i="2"/>
  <c r="X180" i="2" s="1"/>
  <c r="W171" i="2"/>
  <c r="X171" i="2" s="1"/>
  <c r="W153" i="2"/>
  <c r="X153" i="2" s="1"/>
  <c r="W144" i="2"/>
  <c r="X144" i="2" s="1"/>
  <c r="W135" i="2"/>
  <c r="X135" i="2" s="1"/>
  <c r="W126" i="2"/>
  <c r="X126" i="2" s="1"/>
  <c r="W116" i="2"/>
  <c r="X116" i="2" s="1"/>
  <c r="W107" i="2"/>
  <c r="X107" i="2" s="1"/>
  <c r="W89" i="2"/>
  <c r="X89" i="2" s="1"/>
  <c r="W80" i="2"/>
  <c r="W71" i="2"/>
  <c r="X71" i="2" s="1"/>
  <c r="W60" i="2"/>
  <c r="X60" i="2" s="1"/>
  <c r="W49" i="2"/>
  <c r="X49" i="2" s="1"/>
  <c r="W26" i="2"/>
  <c r="X26" i="2" s="1"/>
  <c r="X42" i="2"/>
  <c r="Q323" i="1"/>
  <c r="W309" i="2"/>
  <c r="AA309" i="2"/>
  <c r="W245" i="2"/>
  <c r="AA245" i="2"/>
  <c r="W221" i="2"/>
  <c r="AA221" i="2"/>
  <c r="W109" i="2"/>
  <c r="AA109" i="2"/>
  <c r="W45" i="2"/>
  <c r="AA45" i="2"/>
  <c r="W21" i="2"/>
  <c r="AA21" i="2"/>
  <c r="W335" i="2"/>
  <c r="X335" i="2" s="1"/>
  <c r="W326" i="2"/>
  <c r="X326" i="2" s="1"/>
  <c r="W316" i="2"/>
  <c r="X316" i="2" s="1"/>
  <c r="W307" i="2"/>
  <c r="X307" i="2" s="1"/>
  <c r="W289" i="2"/>
  <c r="X289" i="2" s="1"/>
  <c r="W280" i="2"/>
  <c r="X280" i="2" s="1"/>
  <c r="W271" i="2"/>
  <c r="X271" i="2" s="1"/>
  <c r="W262" i="2"/>
  <c r="X262" i="2" s="1"/>
  <c r="W252" i="2"/>
  <c r="X252" i="2" s="1"/>
  <c r="W243" i="2"/>
  <c r="W225" i="2"/>
  <c r="X225" i="2" s="1"/>
  <c r="W216" i="2"/>
  <c r="X216" i="2" s="1"/>
  <c r="W207" i="2"/>
  <c r="X207" i="2" s="1"/>
  <c r="W198" i="2"/>
  <c r="X198" i="2" s="1"/>
  <c r="W188" i="2"/>
  <c r="X188" i="2" s="1"/>
  <c r="W179" i="2"/>
  <c r="X179" i="2" s="1"/>
  <c r="W161" i="2"/>
  <c r="X161" i="2" s="1"/>
  <c r="W152" i="2"/>
  <c r="X152" i="2" s="1"/>
  <c r="W143" i="2"/>
  <c r="X143" i="2" s="1"/>
  <c r="W134" i="2"/>
  <c r="X134" i="2" s="1"/>
  <c r="W124" i="2"/>
  <c r="X124" i="2" s="1"/>
  <c r="W115" i="2"/>
  <c r="X115" i="2" s="1"/>
  <c r="W97" i="2"/>
  <c r="X97" i="2" s="1"/>
  <c r="W88" i="2"/>
  <c r="X88" i="2" s="1"/>
  <c r="W79" i="2"/>
  <c r="X79" i="2" s="1"/>
  <c r="W70" i="2"/>
  <c r="X70" i="2" s="1"/>
  <c r="W59" i="2"/>
  <c r="X59" i="2" s="1"/>
  <c r="W47" i="2"/>
  <c r="X47" i="2" s="1"/>
  <c r="W22" i="2"/>
  <c r="X22" i="2" s="1"/>
  <c r="AA18" i="2"/>
  <c r="AD18" i="2" s="1"/>
  <c r="AD328" i="2"/>
  <c r="AD318" i="2"/>
  <c r="Q308" i="1"/>
  <c r="AD296" i="2"/>
  <c r="AD286" i="2"/>
  <c r="Q276" i="1"/>
  <c r="AD264" i="2"/>
  <c r="AD254" i="2"/>
  <c r="Q244" i="1"/>
  <c r="AD232" i="2"/>
  <c r="AD222" i="2"/>
  <c r="Q212" i="1"/>
  <c r="AD200" i="2"/>
  <c r="AD190" i="2"/>
  <c r="Q180" i="1"/>
  <c r="AD168" i="2"/>
  <c r="AD158" i="2"/>
  <c r="Q148" i="1"/>
  <c r="AD136" i="2"/>
  <c r="AD126" i="2"/>
  <c r="Q116" i="1"/>
  <c r="AD104" i="2"/>
  <c r="AD94" i="2"/>
  <c r="Q84" i="1"/>
  <c r="AD72" i="2"/>
  <c r="AD62" i="2"/>
  <c r="Q52" i="1"/>
  <c r="AD40" i="2"/>
  <c r="AD30" i="2"/>
  <c r="AD7" i="2"/>
  <c r="AD337" i="2"/>
  <c r="AD327" i="2"/>
  <c r="AD315" i="2"/>
  <c r="AD305" i="2"/>
  <c r="AD295" i="2"/>
  <c r="AD273" i="2"/>
  <c r="AD263" i="2"/>
  <c r="AD241" i="2"/>
  <c r="AD231" i="2"/>
  <c r="AD219" i="2"/>
  <c r="AD209" i="2"/>
  <c r="AD199" i="2"/>
  <c r="AD187" i="2"/>
  <c r="AD177" i="2"/>
  <c r="AD167" i="2"/>
  <c r="AD155" i="2"/>
  <c r="AD145" i="2"/>
  <c r="AD135" i="2"/>
  <c r="AD123" i="2"/>
  <c r="AD103" i="2"/>
  <c r="AD81" i="2"/>
  <c r="AD71" i="2"/>
  <c r="AD59" i="2"/>
  <c r="AD49" i="2"/>
  <c r="AD17" i="2"/>
  <c r="AD6" i="2"/>
  <c r="AD336" i="2"/>
  <c r="AD326" i="2"/>
  <c r="AD314" i="2"/>
  <c r="AD304" i="2"/>
  <c r="AD294" i="2"/>
  <c r="AD282" i="2"/>
  <c r="AD272" i="2"/>
  <c r="AD262" i="2"/>
  <c r="AD250" i="2"/>
  <c r="AD240" i="2"/>
  <c r="AD230" i="2"/>
  <c r="Q220" i="1"/>
  <c r="AD208" i="2"/>
  <c r="AD198" i="2"/>
  <c r="AD186" i="2"/>
  <c r="AD176" i="2"/>
  <c r="AD166" i="2"/>
  <c r="AD154" i="2"/>
  <c r="AD144" i="2"/>
  <c r="AD134" i="2"/>
  <c r="Q124" i="1"/>
  <c r="AD112" i="2"/>
  <c r="AD102" i="2"/>
  <c r="AD90" i="2"/>
  <c r="AD80" i="2"/>
  <c r="AD70" i="2"/>
  <c r="AD58" i="2"/>
  <c r="AD38" i="2"/>
  <c r="AD26" i="2"/>
  <c r="AD335" i="2"/>
  <c r="AD323" i="2"/>
  <c r="AD291" i="2"/>
  <c r="AD281" i="2"/>
  <c r="Q261" i="1"/>
  <c r="AD249" i="2"/>
  <c r="AD239" i="2"/>
  <c r="AD207" i="2"/>
  <c r="AD163" i="2"/>
  <c r="AD153" i="2"/>
  <c r="AD121" i="2"/>
  <c r="AD111" i="2"/>
  <c r="AD79" i="2"/>
  <c r="AD35" i="2"/>
  <c r="AD331" i="2"/>
  <c r="AD311" i="2"/>
  <c r="AD299" i="2"/>
  <c r="AD289" i="2"/>
  <c r="AD279" i="2"/>
  <c r="AD267" i="2"/>
  <c r="AD257" i="2"/>
  <c r="AD247" i="2"/>
  <c r="AD225" i="2"/>
  <c r="AD203" i="2"/>
  <c r="AD193" i="2"/>
  <c r="AD183" i="2"/>
  <c r="AD171" i="2"/>
  <c r="AD151" i="2"/>
  <c r="AD139" i="2"/>
  <c r="AD129" i="2"/>
  <c r="AD119" i="2"/>
  <c r="AD107" i="2"/>
  <c r="AD97" i="2"/>
  <c r="AD87" i="2"/>
  <c r="AD65" i="2"/>
  <c r="AD10" i="2"/>
  <c r="AD320" i="2"/>
  <c r="AD310" i="2"/>
  <c r="Q300" i="1"/>
  <c r="AD288" i="2"/>
  <c r="AD278" i="2"/>
  <c r="Q268" i="1"/>
  <c r="AD256" i="2"/>
  <c r="AD246" i="2"/>
  <c r="AD224" i="2"/>
  <c r="AD214" i="2"/>
  <c r="AD192" i="2"/>
  <c r="AD182" i="2"/>
  <c r="AD160" i="2"/>
  <c r="AD150" i="2"/>
  <c r="Q140" i="1"/>
  <c r="AD128" i="2"/>
  <c r="AD118" i="2"/>
  <c r="AD96" i="2"/>
  <c r="AD86" i="2"/>
  <c r="AD54" i="2"/>
  <c r="AD42" i="2"/>
  <c r="AD32" i="2"/>
  <c r="AD22" i="2"/>
  <c r="AD204" i="2"/>
  <c r="AD319" i="2"/>
  <c r="AD307" i="2"/>
  <c r="AD275" i="2"/>
  <c r="AD265" i="2"/>
  <c r="AD233" i="2"/>
  <c r="AD223" i="2"/>
  <c r="AD191" i="2"/>
  <c r="AD179" i="2"/>
  <c r="AD147" i="2"/>
  <c r="AD137" i="2"/>
  <c r="AD105" i="2"/>
  <c r="AD95" i="2"/>
  <c r="AD63" i="2"/>
  <c r="AD51" i="2"/>
  <c r="AD41" i="2"/>
  <c r="AD31" i="2"/>
  <c r="AD19" i="2"/>
  <c r="AD313" i="2"/>
  <c r="Q315" i="1"/>
  <c r="AD303" i="2"/>
  <c r="Q305" i="1"/>
  <c r="AD271" i="2"/>
  <c r="Q273" i="1"/>
  <c r="AD227" i="2"/>
  <c r="Q229" i="1"/>
  <c r="AD217" i="2"/>
  <c r="Q219" i="1"/>
  <c r="AD185" i="2"/>
  <c r="Q187" i="1"/>
  <c r="AD175" i="2"/>
  <c r="Q177" i="1"/>
  <c r="AD143" i="2"/>
  <c r="Q145" i="1"/>
  <c r="AD131" i="2"/>
  <c r="Q133" i="1"/>
  <c r="AD99" i="2"/>
  <c r="Q101" i="1"/>
  <c r="AD89" i="2"/>
  <c r="Q91" i="1"/>
  <c r="AD57" i="2"/>
  <c r="Q59" i="1"/>
  <c r="AD47" i="2"/>
  <c r="Q49" i="1"/>
  <c r="AD329" i="2"/>
  <c r="Q331" i="1"/>
  <c r="AD297" i="2"/>
  <c r="Q299" i="1"/>
  <c r="AD287" i="2"/>
  <c r="Q289" i="1"/>
  <c r="AD255" i="2"/>
  <c r="Q257" i="1"/>
  <c r="AD243" i="2"/>
  <c r="Q245" i="1"/>
  <c r="Q213" i="1"/>
  <c r="AD211" i="2"/>
  <c r="AD201" i="2"/>
  <c r="Q203" i="1"/>
  <c r="AD169" i="2"/>
  <c r="Q171" i="1"/>
  <c r="AD159" i="2"/>
  <c r="Q161" i="1"/>
  <c r="AD127" i="2"/>
  <c r="Q129" i="1"/>
  <c r="AD115" i="2"/>
  <c r="Q117" i="1"/>
  <c r="AD83" i="2"/>
  <c r="Q85" i="1"/>
  <c r="Q75" i="1"/>
  <c r="AD73" i="2"/>
  <c r="X297" i="2"/>
  <c r="Q324" i="1"/>
  <c r="Q240" i="1"/>
  <c r="Q154" i="1"/>
  <c r="Q68" i="1"/>
  <c r="X31" i="2"/>
  <c r="X11" i="2"/>
  <c r="X169" i="2"/>
  <c r="Q272" i="1"/>
  <c r="Q186" i="1"/>
  <c r="X322" i="2"/>
  <c r="X258" i="2"/>
  <c r="X121" i="2"/>
  <c r="X66" i="2"/>
  <c r="Q282" i="1"/>
  <c r="Q112" i="1"/>
  <c r="X255" i="2"/>
  <c r="Q314" i="1"/>
  <c r="Q144" i="1"/>
  <c r="Q58" i="1"/>
  <c r="X162" i="2"/>
  <c r="X34" i="2"/>
  <c r="AD146" i="2"/>
  <c r="AD122" i="2"/>
  <c r="X122" i="2"/>
  <c r="X62" i="2"/>
  <c r="AD298" i="2"/>
  <c r="AD274" i="2"/>
  <c r="AD218" i="2"/>
  <c r="AD114" i="2"/>
  <c r="Q338" i="1"/>
  <c r="Q328" i="1"/>
  <c r="Q316" i="1"/>
  <c r="Q306" i="1"/>
  <c r="Q296" i="1"/>
  <c r="Q284" i="1"/>
  <c r="Q274" i="1"/>
  <c r="Q264" i="1"/>
  <c r="Q252" i="1"/>
  <c r="Q242" i="1"/>
  <c r="Q232" i="1"/>
  <c r="Q210" i="1"/>
  <c r="Q200" i="1"/>
  <c r="Q188" i="1"/>
  <c r="Q178" i="1"/>
  <c r="Q168" i="1"/>
  <c r="Q156" i="1"/>
  <c r="Q146" i="1"/>
  <c r="Q136" i="1"/>
  <c r="Q114" i="1"/>
  <c r="Q104" i="1"/>
  <c r="Q92" i="1"/>
  <c r="Q82" i="1"/>
  <c r="Q72" i="1"/>
  <c r="Q60" i="1"/>
  <c r="AD242" i="2"/>
  <c r="AD138" i="2"/>
  <c r="AD266" i="2"/>
  <c r="AD82" i="2"/>
  <c r="X274" i="2"/>
  <c r="AD210" i="2"/>
  <c r="AD178" i="2"/>
  <c r="AD50" i="2"/>
  <c r="Q322" i="1"/>
  <c r="Q312" i="1"/>
  <c r="Q290" i="1"/>
  <c r="Q280" i="1"/>
  <c r="Q258" i="1"/>
  <c r="Q248" i="1"/>
  <c r="Q226" i="1"/>
  <c r="Q216" i="1"/>
  <c r="Q194" i="1"/>
  <c r="Q184" i="1"/>
  <c r="Q162" i="1"/>
  <c r="Q152" i="1"/>
  <c r="Q130" i="1"/>
  <c r="Q120" i="1"/>
  <c r="Q98" i="1"/>
  <c r="Q88" i="1"/>
  <c r="Q76" i="1"/>
  <c r="Q56" i="1"/>
  <c r="X315" i="2"/>
  <c r="AD306" i="2"/>
  <c r="Q330" i="1"/>
  <c r="Q320" i="1"/>
  <c r="Q298" i="1"/>
  <c r="Q288" i="1"/>
  <c r="Q266" i="1"/>
  <c r="Q256" i="1"/>
  <c r="Q234" i="1"/>
  <c r="Q224" i="1"/>
  <c r="Q202" i="1"/>
  <c r="Q192" i="1"/>
  <c r="Q170" i="1"/>
  <c r="Q160" i="1"/>
  <c r="Q138" i="1"/>
  <c r="Q128" i="1"/>
  <c r="Q106" i="1"/>
  <c r="Q96" i="1"/>
  <c r="Q74" i="1"/>
  <c r="Q64" i="1"/>
  <c r="X242" i="2"/>
  <c r="X50" i="2"/>
  <c r="X230" i="2"/>
  <c r="Q341" i="1"/>
  <c r="AD339" i="2"/>
  <c r="U343" i="2"/>
  <c r="S341" i="2"/>
  <c r="V340" i="2"/>
  <c r="U341" i="2"/>
  <c r="V342" i="2"/>
  <c r="V338" i="2"/>
  <c r="AB338" i="2" s="1"/>
  <c r="S338" i="2"/>
  <c r="H340" i="1"/>
  <c r="AD342" i="2"/>
  <c r="S16" i="2"/>
  <c r="V16" i="2" s="1"/>
  <c r="AB16" i="2" s="1"/>
  <c r="U16" i="2"/>
  <c r="H18" i="1"/>
  <c r="AA16" i="2" s="1"/>
  <c r="AD340" i="2"/>
  <c r="Q318" i="1"/>
  <c r="AD316" i="2"/>
  <c r="Q310" i="1"/>
  <c r="AD308" i="2"/>
  <c r="Q302" i="1"/>
  <c r="AD300" i="2"/>
  <c r="Q294" i="1"/>
  <c r="AD292" i="2"/>
  <c r="AD284" i="2"/>
  <c r="AD268" i="2"/>
  <c r="Q262" i="1"/>
  <c r="AD260" i="2"/>
  <c r="Q254" i="1"/>
  <c r="AD252" i="2"/>
  <c r="Q246" i="1"/>
  <c r="AD244" i="2"/>
  <c r="Q238" i="1"/>
  <c r="AD236" i="2"/>
  <c r="AD220" i="2"/>
  <c r="X212" i="2"/>
  <c r="AD212" i="2"/>
  <c r="Q198" i="1"/>
  <c r="AD196" i="2"/>
  <c r="Q190" i="1"/>
  <c r="AD188" i="2"/>
  <c r="Q182" i="1"/>
  <c r="AD180" i="2"/>
  <c r="Q166" i="1"/>
  <c r="AD164" i="2"/>
  <c r="AD156" i="2"/>
  <c r="AD148" i="2"/>
  <c r="Q134" i="1"/>
  <c r="AD132" i="2"/>
  <c r="Q126" i="1"/>
  <c r="AD124" i="2"/>
  <c r="Q118" i="1"/>
  <c r="AD116" i="2"/>
  <c r="Q110" i="1"/>
  <c r="AD108" i="2"/>
  <c r="Q102" i="1"/>
  <c r="AD100" i="2"/>
  <c r="AD92" i="2"/>
  <c r="AD84" i="2"/>
  <c r="AD76" i="2"/>
  <c r="Q70" i="1"/>
  <c r="AD68" i="2"/>
  <c r="Q62" i="1"/>
  <c r="AD60" i="2"/>
  <c r="Q46" i="1"/>
  <c r="AD44" i="2"/>
  <c r="AD36" i="2"/>
  <c r="AD28" i="2"/>
  <c r="AB341" i="2"/>
  <c r="AB333" i="2"/>
  <c r="Q335" i="1" s="1"/>
  <c r="AB325" i="2"/>
  <c r="AB317" i="2"/>
  <c r="AB309" i="2"/>
  <c r="AB301" i="2"/>
  <c r="AB293" i="2"/>
  <c r="AB285" i="2"/>
  <c r="Q287" i="1" s="1"/>
  <c r="AB277" i="2"/>
  <c r="Q279" i="1" s="1"/>
  <c r="AB269" i="2"/>
  <c r="AB261" i="2"/>
  <c r="AB253" i="2"/>
  <c r="AB245" i="2"/>
  <c r="X245" i="2" s="1"/>
  <c r="AB237" i="2"/>
  <c r="AB229" i="2"/>
  <c r="AB221" i="2"/>
  <c r="AB213" i="2"/>
  <c r="AB205" i="2"/>
  <c r="Q207" i="1" s="1"/>
  <c r="AB197" i="2"/>
  <c r="AB189" i="2"/>
  <c r="AB181" i="2"/>
  <c r="AB173" i="2"/>
  <c r="AB165" i="2"/>
  <c r="AB157" i="2"/>
  <c r="Q159" i="1" s="1"/>
  <c r="AB149" i="2"/>
  <c r="AB141" i="2"/>
  <c r="Q143" i="1" s="1"/>
  <c r="AB133" i="2"/>
  <c r="AB125" i="2"/>
  <c r="AB117" i="2"/>
  <c r="AB109" i="2"/>
  <c r="AB101" i="2"/>
  <c r="Q103" i="1" s="1"/>
  <c r="AB93" i="2"/>
  <c r="AB85" i="2"/>
  <c r="AB77" i="2"/>
  <c r="AB69" i="2"/>
  <c r="AB61" i="2"/>
  <c r="AB53" i="2"/>
  <c r="AB45" i="2"/>
  <c r="AB37" i="2"/>
  <c r="AB29" i="2"/>
  <c r="AB21" i="2"/>
  <c r="AB13" i="2"/>
  <c r="X243" i="2"/>
  <c r="X67" i="2"/>
  <c r="X35" i="2"/>
  <c r="AD283" i="2"/>
  <c r="AD91" i="2"/>
  <c r="AD259" i="2"/>
  <c r="AD195" i="2"/>
  <c r="AD67" i="2"/>
  <c r="AD235" i="2"/>
  <c r="X312" i="2"/>
  <c r="X256" i="2"/>
  <c r="X200" i="2"/>
  <c r="X192" i="2"/>
  <c r="X128" i="2"/>
  <c r="X96" i="2"/>
  <c r="X80" i="2"/>
  <c r="X40" i="2"/>
  <c r="H345" i="1"/>
  <c r="S343" i="2"/>
  <c r="V343" i="2" s="1"/>
  <c r="L345" i="1" s="1"/>
  <c r="Q342" i="1"/>
  <c r="Q286" i="1"/>
  <c r="Q278" i="1"/>
  <c r="Q270" i="1"/>
  <c r="Q222" i="1"/>
  <c r="Q214" i="1"/>
  <c r="Q206" i="1"/>
  <c r="Q158" i="1"/>
  <c r="Q150" i="1"/>
  <c r="Q94" i="1"/>
  <c r="Q86" i="1"/>
  <c r="Q78" i="1"/>
  <c r="X204" i="2"/>
  <c r="H334" i="1"/>
  <c r="H326" i="1"/>
  <c r="H230" i="1"/>
  <c r="H174" i="1"/>
  <c r="H142" i="1"/>
  <c r="W343" i="2" l="1"/>
  <c r="AD215" i="2"/>
  <c r="X98" i="2"/>
  <c r="AD330" i="2"/>
  <c r="X14" i="2"/>
  <c r="X20" i="2"/>
  <c r="AD106" i="2"/>
  <c r="X130" i="2"/>
  <c r="Q231" i="1"/>
  <c r="AD55" i="2"/>
  <c r="Q344" i="1"/>
  <c r="Q332" i="1"/>
  <c r="Q100" i="1"/>
  <c r="X125" i="2"/>
  <c r="X317" i="2"/>
  <c r="Q108" i="1"/>
  <c r="X261" i="2"/>
  <c r="X325" i="2"/>
  <c r="Q66" i="1"/>
  <c r="Q204" i="1"/>
  <c r="X27" i="2"/>
  <c r="X8" i="2"/>
  <c r="AD64" i="2"/>
  <c r="X12" i="2"/>
  <c r="X61" i="2"/>
  <c r="X253" i="2"/>
  <c r="X18" i="2"/>
  <c r="X53" i="2"/>
  <c r="Q271" i="1"/>
  <c r="X69" i="2"/>
  <c r="X48" i="2"/>
  <c r="Q79" i="1"/>
  <c r="X133" i="2"/>
  <c r="X197" i="2"/>
  <c r="Q311" i="1"/>
  <c r="X290" i="2"/>
  <c r="AD290" i="2"/>
  <c r="X25" i="2"/>
  <c r="X15" i="2"/>
  <c r="AD202" i="2"/>
  <c r="AD48" i="2"/>
  <c r="X24" i="2"/>
  <c r="X52" i="2"/>
  <c r="Q50" i="1"/>
  <c r="Q236" i="1"/>
  <c r="AD52" i="2"/>
  <c r="AD234" i="2"/>
  <c r="AD74" i="2"/>
  <c r="X46" i="2"/>
  <c r="AD194" i="2"/>
  <c r="Q196" i="1"/>
  <c r="X117" i="2"/>
  <c r="X6" i="2"/>
  <c r="X33" i="2"/>
  <c r="X181" i="2"/>
  <c r="Q172" i="1"/>
  <c r="Q151" i="1"/>
  <c r="AD170" i="2"/>
  <c r="X226" i="2"/>
  <c r="AD9" i="2"/>
  <c r="AD162" i="2"/>
  <c r="X23" i="2"/>
  <c r="X10" i="2"/>
  <c r="X55" i="2"/>
  <c r="AA172" i="2"/>
  <c r="W172" i="2"/>
  <c r="AD258" i="2"/>
  <c r="Q260" i="1"/>
  <c r="AA140" i="2"/>
  <c r="W140" i="2"/>
  <c r="AA228" i="2"/>
  <c r="W228" i="2"/>
  <c r="AD46" i="2"/>
  <c r="X39" i="2"/>
  <c r="AA332" i="2"/>
  <c r="W332" i="2"/>
  <c r="AA324" i="2"/>
  <c r="W324" i="2"/>
  <c r="Q228" i="1"/>
  <c r="W16" i="2"/>
  <c r="X16" i="2" s="1"/>
  <c r="AD16" i="2" s="1"/>
  <c r="AA338" i="2"/>
  <c r="W338" i="2"/>
  <c r="AA343" i="2"/>
  <c r="X21" i="2"/>
  <c r="AD21" i="2"/>
  <c r="X85" i="2"/>
  <c r="AD85" i="2"/>
  <c r="X149" i="2"/>
  <c r="AD149" i="2"/>
  <c r="X213" i="2"/>
  <c r="AD213" i="2"/>
  <c r="X277" i="2"/>
  <c r="AD277" i="2"/>
  <c r="X341" i="2"/>
  <c r="AD341" i="2"/>
  <c r="X221" i="2"/>
  <c r="AD221" i="2"/>
  <c r="X93" i="2"/>
  <c r="AD93" i="2"/>
  <c r="X101" i="2"/>
  <c r="AD101" i="2"/>
  <c r="X229" i="2"/>
  <c r="AD229" i="2"/>
  <c r="Q47" i="1"/>
  <c r="AD45" i="2"/>
  <c r="X45" i="2"/>
  <c r="Q111" i="1"/>
  <c r="AD109" i="2"/>
  <c r="X109" i="2"/>
  <c r="Q175" i="1"/>
  <c r="AD173" i="2"/>
  <c r="X173" i="2"/>
  <c r="Q239" i="1"/>
  <c r="AD237" i="2"/>
  <c r="X237" i="2"/>
  <c r="Q303" i="1"/>
  <c r="AD301" i="2"/>
  <c r="X301" i="2"/>
  <c r="X29" i="2"/>
  <c r="AD29" i="2"/>
  <c r="X165" i="2"/>
  <c r="AD165" i="2"/>
  <c r="X293" i="2"/>
  <c r="AD293" i="2"/>
  <c r="Q167" i="1"/>
  <c r="Q295" i="1"/>
  <c r="Q55" i="1"/>
  <c r="AD53" i="2"/>
  <c r="Q119" i="1"/>
  <c r="AD117" i="2"/>
  <c r="Q183" i="1"/>
  <c r="AD181" i="2"/>
  <c r="Q247" i="1"/>
  <c r="AD245" i="2"/>
  <c r="X309" i="2"/>
  <c r="AD309" i="2"/>
  <c r="X285" i="2"/>
  <c r="AD285" i="2"/>
  <c r="X37" i="2"/>
  <c r="AD37" i="2"/>
  <c r="Q63" i="1"/>
  <c r="AD61" i="2"/>
  <c r="Q191" i="1"/>
  <c r="AD189" i="2"/>
  <c r="Q319" i="1"/>
  <c r="AD317" i="2"/>
  <c r="Q87" i="1"/>
  <c r="Q215" i="1"/>
  <c r="X189" i="2"/>
  <c r="Q71" i="1"/>
  <c r="AD69" i="2"/>
  <c r="Q135" i="1"/>
  <c r="AD133" i="2"/>
  <c r="Q199" i="1"/>
  <c r="AD197" i="2"/>
  <c r="Q263" i="1"/>
  <c r="AD261" i="2"/>
  <c r="Q327" i="1"/>
  <c r="AD325" i="2"/>
  <c r="X157" i="2"/>
  <c r="AD157" i="2"/>
  <c r="Q127" i="1"/>
  <c r="AD125" i="2"/>
  <c r="Q255" i="1"/>
  <c r="AD253" i="2"/>
  <c r="Q95" i="1"/>
  <c r="Q223" i="1"/>
  <c r="Q343" i="1"/>
  <c r="X13" i="2"/>
  <c r="AD13" i="2"/>
  <c r="X77" i="2"/>
  <c r="AD77" i="2"/>
  <c r="X141" i="2"/>
  <c r="AD141" i="2"/>
  <c r="X205" i="2"/>
  <c r="AD205" i="2"/>
  <c r="X269" i="2"/>
  <c r="AD269" i="2"/>
  <c r="X333" i="2"/>
  <c r="AD333" i="2"/>
  <c r="AB343" i="2"/>
  <c r="L7" i="1"/>
  <c r="Q4" i="2"/>
  <c r="X343" i="2" l="1"/>
  <c r="X332" i="2"/>
  <c r="AD332" i="2"/>
  <c r="Q334" i="1"/>
  <c r="Q174" i="1"/>
  <c r="AD172" i="2"/>
  <c r="X172" i="2"/>
  <c r="Q230" i="1"/>
  <c r="AD228" i="2"/>
  <c r="X228" i="2"/>
  <c r="X324" i="2"/>
  <c r="Q326" i="1"/>
  <c r="AD324" i="2"/>
  <c r="Q142" i="1"/>
  <c r="X140" i="2"/>
  <c r="AD140" i="2"/>
  <c r="AD343" i="2"/>
  <c r="X338" i="2"/>
  <c r="Q340" i="1" s="1"/>
  <c r="N6" i="1"/>
  <c r="N7" i="1"/>
  <c r="Q345" i="1" l="1"/>
  <c r="AD338" i="2"/>
  <c r="Y5" i="2"/>
  <c r="Y4" i="2"/>
  <c r="R4" i="2" l="1"/>
  <c r="V5" i="2"/>
  <c r="N4" i="2"/>
  <c r="S4" i="2" l="1"/>
  <c r="S5" i="2"/>
  <c r="V4" i="2" l="1"/>
  <c r="L6" i="1" s="1"/>
  <c r="G4" i="2"/>
  <c r="M4" i="2" s="1"/>
  <c r="J4" i="2"/>
  <c r="I4" i="2"/>
  <c r="U4" i="2" l="1"/>
  <c r="K4" i="2"/>
  <c r="H6" i="1" s="1"/>
  <c r="O4" i="2"/>
  <c r="AB4" i="2" s="1"/>
  <c r="AB5" i="2"/>
  <c r="U5" i="2"/>
  <c r="H45" i="1"/>
  <c r="W43" i="2" l="1"/>
  <c r="AA43" i="2"/>
  <c r="Q44" i="1"/>
  <c r="Q34" i="1"/>
  <c r="Q45" i="1"/>
  <c r="Q37" i="1"/>
  <c r="AA4" i="2"/>
  <c r="Q38" i="1"/>
  <c r="Q39" i="1"/>
  <c r="Q42" i="1"/>
  <c r="Q35" i="1"/>
  <c r="Q36" i="1"/>
  <c r="Q40" i="1"/>
  <c r="Q33" i="1"/>
  <c r="Q32" i="1"/>
  <c r="Q43" i="1"/>
  <c r="Q41" i="1"/>
  <c r="Q19" i="1"/>
  <c r="Q9" i="1"/>
  <c r="Q17" i="1"/>
  <c r="AA5" i="2"/>
  <c r="W5" i="2"/>
  <c r="Q16" i="1"/>
  <c r="Q23" i="1"/>
  <c r="Q10" i="1"/>
  <c r="Q29" i="1"/>
  <c r="Q24" i="1"/>
  <c r="Q12" i="1"/>
  <c r="Q18" i="1"/>
  <c r="Q20" i="1"/>
  <c r="Q30" i="1"/>
  <c r="Q31" i="1"/>
  <c r="Q28" i="1"/>
  <c r="Q15" i="1"/>
  <c r="Q27" i="1"/>
  <c r="Q11" i="1"/>
  <c r="Q22" i="1"/>
  <c r="Q13" i="1"/>
  <c r="Q21" i="1"/>
  <c r="AD43" i="2" l="1"/>
  <c r="X43" i="2"/>
  <c r="Q8" i="1"/>
  <c r="Q14" i="1"/>
  <c r="Q26" i="1"/>
  <c r="Q25" i="1"/>
  <c r="W4" i="2"/>
  <c r="X4" i="2" s="1"/>
  <c r="X5" i="2"/>
  <c r="AD5" i="2" s="1"/>
  <c r="Q7" i="1" l="1"/>
  <c r="AD4" i="2"/>
  <c r="Q6" i="1"/>
  <c r="Q346" i="1" l="1"/>
</calcChain>
</file>

<file path=xl/sharedStrings.xml><?xml version="1.0" encoding="utf-8"?>
<sst xmlns="http://schemas.openxmlformats.org/spreadsheetml/2006/main" count="24" uniqueCount="23">
  <si>
    <t>Anlage 2 zum Antrag vom:</t>
  </si>
  <si>
    <t xml:space="preserve">Zusätzliche oder bereits aus den Zuschussprogrammen (seit 2020) geförderte Kita-Helfer:innen </t>
  </si>
  <si>
    <t xml:space="preserve">
Aufstockung von Stunden bei vorhandenem Personal    
</t>
  </si>
  <si>
    <t>lfd. Nr.</t>
  </si>
  <si>
    <t>JA-Nr.</t>
  </si>
  <si>
    <t>Name 
Träger</t>
  </si>
  <si>
    <t>Name 
Kindertageseinrichtung</t>
  </si>
  <si>
    <t>Aktenzeichen
LJA</t>
  </si>
  <si>
    <t>abzügl. 
Leistungen 
Dritter 
in €</t>
  </si>
  <si>
    <t>abzügl.
weiterer
öffentl.
Mittel
in €</t>
  </si>
  <si>
    <t>Summe</t>
  </si>
  <si>
    <t>Zuwendungsfähige Monate (ergeben sich automatisch aus dem angegebenen Zeitraum)</t>
  </si>
  <si>
    <t xml:space="preserve">Personalaus-
gaben </t>
  </si>
  <si>
    <t>Anstellungszeit-
raum Beginn (in Bezug zum Durchführungszeitraum)</t>
  </si>
  <si>
    <t>Aufstockungs-
zeitraum (maximal bis Ende Durchführungszeitraum)</t>
  </si>
  <si>
    <t>Personal-
ausgaben</t>
  </si>
  <si>
    <t>Kita-Helferinnen und -Helfern"</t>
  </si>
  <si>
    <t>Anlage 2 zur "Richtlinie zur Gewährung von Zuwendungen zur Förderung von</t>
  </si>
  <si>
    <t>Genehmigung zum vorzeitigen Maßnahmebeginn wird beantragt (X)</t>
  </si>
  <si>
    <t>Aufstockungszeitraum (in Bezug zum Durchführungszeitraum)</t>
  </si>
  <si>
    <t xml:space="preserve">zuwendungsfähige 
Gesamt-
ausgaben
in €
</t>
  </si>
  <si>
    <t xml:space="preserve">beantragte Zuwendung (maximaler Förderbetrag
gemäß Nr. 6.1.a) =  10.500 €  
 pro zuschussberechtigter Kindertageseinrichtung) </t>
  </si>
  <si>
    <t>Anstellungszeitraum Ende (maximal bis Ende Durchführungszeitraum)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</si>
</sst>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0"/>
    <numFmt numFmtId="165" formatCode="_-* #,##0.00\ [$€-407]_-;\-* #,##0.00\ [$€-407]_-;_-* &quot;-&quot;??\ [$€-407]_-;_-@_-"/>
    <numFmt numFmtId="166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Protection="1">
      <protection locked="0"/>
    </xf>
    <xf numFmtId="16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2" xfId="0" applyFont="1" applyBorder="1" applyProtection="1">
      <protection locked="0"/>
    </xf>
    <xf numFmtId="14" fontId="4" fillId="0" borderId="5" xfId="0" applyNumberFormat="1" applyFont="1" applyBorder="1" applyProtection="1">
      <protection locked="0"/>
    </xf>
    <xf numFmtId="14" fontId="4" fillId="0" borderId="6" xfId="0" applyNumberFormat="1" applyFont="1" applyBorder="1" applyProtection="1">
      <protection locked="0"/>
    </xf>
    <xf numFmtId="0" fontId="4" fillId="5" borderId="6" xfId="0" applyFont="1" applyFill="1" applyBorder="1" applyProtection="1"/>
    <xf numFmtId="166" fontId="4" fillId="0" borderId="12" xfId="0" applyNumberFormat="1" applyFont="1" applyBorder="1" applyProtection="1">
      <protection locked="0"/>
    </xf>
    <xf numFmtId="44" fontId="4" fillId="4" borderId="5" xfId="0" applyNumberFormat="1" applyFont="1" applyFill="1" applyBorder="1" applyProtection="1"/>
    <xf numFmtId="44" fontId="4" fillId="0" borderId="6" xfId="1" applyFont="1" applyBorder="1" applyProtection="1">
      <protection locked="0"/>
    </xf>
    <xf numFmtId="165" fontId="4" fillId="4" borderId="6" xfId="0" applyNumberFormat="1" applyFont="1" applyFill="1" applyBorder="1" applyAlignment="1" applyProtection="1">
      <alignment horizontal="right"/>
    </xf>
    <xf numFmtId="0" fontId="4" fillId="0" borderId="13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7" xfId="0" applyFont="1" applyBorder="1" applyProtection="1">
      <protection locked="0"/>
    </xf>
    <xf numFmtId="14" fontId="4" fillId="0" borderId="13" xfId="0" applyNumberFormat="1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4" fillId="4" borderId="1" xfId="0" applyFont="1" applyFill="1" applyBorder="1" applyProtection="1"/>
    <xf numFmtId="166" fontId="4" fillId="0" borderId="17" xfId="0" applyNumberFormat="1" applyFont="1" applyBorder="1" applyProtection="1">
      <protection locked="0"/>
    </xf>
    <xf numFmtId="166" fontId="4" fillId="0" borderId="17" xfId="0" applyNumberFormat="1" applyFont="1" applyFill="1" applyBorder="1" applyProtection="1">
      <protection locked="0"/>
    </xf>
    <xf numFmtId="44" fontId="4" fillId="4" borderId="13" xfId="0" applyNumberFormat="1" applyFont="1" applyFill="1" applyBorder="1" applyProtection="1"/>
    <xf numFmtId="44" fontId="4" fillId="0" borderId="1" xfId="1" applyFont="1" applyBorder="1" applyProtection="1">
      <protection locked="0"/>
    </xf>
    <xf numFmtId="165" fontId="4" fillId="4" borderId="1" xfId="0" applyNumberFormat="1" applyFont="1" applyFill="1" applyBorder="1" applyAlignment="1" applyProtection="1">
      <alignment horizontal="right"/>
    </xf>
    <xf numFmtId="14" fontId="4" fillId="0" borderId="13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14" fontId="4" fillId="0" borderId="14" xfId="0" applyNumberFormat="1" applyFont="1" applyBorder="1" applyProtection="1">
      <protection locked="0"/>
    </xf>
    <xf numFmtId="14" fontId="4" fillId="0" borderId="18" xfId="0" applyNumberFormat="1" applyFont="1" applyBorder="1" applyProtection="1">
      <protection locked="0"/>
    </xf>
    <xf numFmtId="166" fontId="4" fillId="0" borderId="19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14" fontId="0" fillId="0" borderId="0" xfId="0" applyNumberFormat="1" applyFont="1" applyProtection="1">
      <protection locked="0"/>
    </xf>
    <xf numFmtId="14" fontId="4" fillId="0" borderId="5" xfId="0" applyNumberFormat="1" applyFont="1" applyFill="1" applyBorder="1" applyProtection="1">
      <protection locked="0"/>
    </xf>
    <xf numFmtId="14" fontId="4" fillId="0" borderId="6" xfId="0" applyNumberFormat="1" applyFont="1" applyFill="1" applyBorder="1" applyProtection="1">
      <protection locked="0"/>
    </xf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44" fontId="0" fillId="0" borderId="0" xfId="0" applyNumberFormat="1" applyFill="1" applyAlignment="1">
      <alignment horizontal="right"/>
    </xf>
    <xf numFmtId="14" fontId="4" fillId="0" borderId="14" xfId="0" applyNumberFormat="1" applyFont="1" applyFill="1" applyBorder="1" applyProtection="1">
      <protection locked="0"/>
    </xf>
    <xf numFmtId="14" fontId="4" fillId="0" borderId="18" xfId="0" applyNumberFormat="1" applyFont="1" applyFill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5" borderId="1" xfId="0" applyFont="1" applyFill="1" applyBorder="1" applyProtection="1"/>
    <xf numFmtId="164" fontId="4" fillId="0" borderId="16" xfId="0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25" xfId="0" applyFont="1" applyBorder="1" applyProtection="1">
      <protection locked="0"/>
    </xf>
    <xf numFmtId="44" fontId="4" fillId="0" borderId="16" xfId="1" applyFont="1" applyBorder="1" applyProtection="1">
      <protection locked="0"/>
    </xf>
    <xf numFmtId="165" fontId="3" fillId="3" borderId="8" xfId="0" applyNumberFormat="1" applyFont="1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right"/>
    </xf>
    <xf numFmtId="0" fontId="4" fillId="0" borderId="10" xfId="0" applyFont="1" applyBorder="1" applyProtection="1">
      <protection locked="0"/>
    </xf>
    <xf numFmtId="165" fontId="3" fillId="3" borderId="7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Protection="1"/>
    <xf numFmtId="0" fontId="0" fillId="0" borderId="0" xfId="0" applyFont="1" applyProtection="1"/>
    <xf numFmtId="0" fontId="3" fillId="0" borderId="0" xfId="0" applyFont="1" applyProtection="1"/>
    <xf numFmtId="0" fontId="3" fillId="0" borderId="0" xfId="0" applyFont="1" applyFill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right"/>
    </xf>
    <xf numFmtId="0" fontId="3" fillId="3" borderId="24" xfId="0" applyFont="1" applyFill="1" applyBorder="1" applyAlignment="1" applyProtection="1">
      <alignment horizontal="right"/>
    </xf>
    <xf numFmtId="0" fontId="3" fillId="3" borderId="26" xfId="0" applyFont="1" applyFill="1" applyBorder="1" applyAlignment="1" applyProtection="1">
      <alignment horizontal="right"/>
    </xf>
    <xf numFmtId="0" fontId="3" fillId="3" borderId="28" xfId="0" applyFont="1" applyFill="1" applyBorder="1" applyAlignment="1" applyProtection="1">
      <alignment horizontal="right"/>
    </xf>
    <xf numFmtId="165" fontId="3" fillId="3" borderId="29" xfId="0" applyNumberFormat="1" applyFont="1" applyFill="1" applyBorder="1" applyAlignment="1" applyProtection="1">
      <alignment horizontal="right"/>
    </xf>
    <xf numFmtId="0" fontId="3" fillId="3" borderId="27" xfId="0" applyFont="1" applyFill="1" applyBorder="1" applyAlignment="1" applyProtection="1">
      <alignment horizontal="right"/>
    </xf>
    <xf numFmtId="0" fontId="4" fillId="4" borderId="16" xfId="0" applyFont="1" applyFill="1" applyBorder="1" applyProtection="1"/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6"/>
  <sheetViews>
    <sheetView tabSelected="1" zoomScaleNormal="100" workbookViewId="0">
      <pane ySplit="5" topLeftCell="A6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7.5703125" style="34" customWidth="1"/>
    <col min="2" max="2" width="8.28515625" style="34" customWidth="1"/>
    <col min="3" max="3" width="32.28515625" style="34" customWidth="1"/>
    <col min="4" max="4" width="32.42578125" style="34" customWidth="1"/>
    <col min="5" max="5" width="18.42578125" style="34" bestFit="1" customWidth="1"/>
    <col min="6" max="7" width="20.28515625" style="34" bestFit="1" customWidth="1"/>
    <col min="8" max="8" width="17.5703125" style="34" customWidth="1"/>
    <col min="9" max="9" width="17.7109375" style="34" bestFit="1" customWidth="1"/>
    <col min="10" max="10" width="18.28515625" style="34" bestFit="1" customWidth="1"/>
    <col min="11" max="11" width="20.7109375" style="34" bestFit="1" customWidth="1"/>
    <col min="12" max="12" width="17.7109375" style="34" customWidth="1"/>
    <col min="13" max="13" width="16.28515625" style="34" customWidth="1"/>
    <col min="14" max="14" width="16.7109375" style="34" customWidth="1"/>
    <col min="15" max="15" width="13.28515625" style="34" customWidth="1"/>
    <col min="16" max="16" width="12" style="34" bestFit="1" customWidth="1"/>
    <col min="17" max="17" width="29" style="34" customWidth="1"/>
    <col min="18" max="18" width="18.7109375" style="34" bestFit="1" customWidth="1"/>
    <col min="19" max="16384" width="11.42578125" style="34"/>
  </cols>
  <sheetData>
    <row r="1" spans="1:23" x14ac:dyDescent="0.25">
      <c r="A1" s="55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3" x14ac:dyDescent="0.25">
      <c r="A2" s="55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3" s="1" customFormat="1" ht="15.75" thickBot="1" x14ac:dyDescent="0.3">
      <c r="A3" s="55" t="s">
        <v>0</v>
      </c>
      <c r="B3" s="55"/>
      <c r="C3" s="55"/>
      <c r="D3" s="33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3" s="2" customFormat="1" ht="48.75" customHeight="1" thickBot="1" x14ac:dyDescent="0.25">
      <c r="A4" s="57"/>
      <c r="B4" s="57"/>
      <c r="C4" s="57"/>
      <c r="D4" s="57"/>
      <c r="E4" s="57"/>
      <c r="F4" s="77" t="s">
        <v>1</v>
      </c>
      <c r="G4" s="78"/>
      <c r="H4" s="78"/>
      <c r="I4" s="79"/>
      <c r="J4" s="80" t="s">
        <v>2</v>
      </c>
      <c r="K4" s="81"/>
      <c r="L4" s="81"/>
      <c r="M4" s="82"/>
      <c r="N4" s="58"/>
      <c r="O4" s="57"/>
      <c r="P4" s="57"/>
      <c r="Q4" s="57"/>
      <c r="R4" s="57"/>
    </row>
    <row r="5" spans="1:23" s="2" customFormat="1" ht="84.75" customHeight="1" thickBo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60" t="s">
        <v>7</v>
      </c>
      <c r="F5" s="61" t="s">
        <v>13</v>
      </c>
      <c r="G5" s="62" t="s">
        <v>22</v>
      </c>
      <c r="H5" s="62" t="s">
        <v>11</v>
      </c>
      <c r="I5" s="63" t="s">
        <v>12</v>
      </c>
      <c r="J5" s="64" t="s">
        <v>19</v>
      </c>
      <c r="K5" s="65" t="s">
        <v>14</v>
      </c>
      <c r="L5" s="65" t="s">
        <v>11</v>
      </c>
      <c r="M5" s="66" t="s">
        <v>15</v>
      </c>
      <c r="N5" s="67" t="s">
        <v>20</v>
      </c>
      <c r="O5" s="68" t="s">
        <v>8</v>
      </c>
      <c r="P5" s="69" t="s">
        <v>9</v>
      </c>
      <c r="Q5" s="69" t="s">
        <v>21</v>
      </c>
      <c r="R5" s="69" t="s">
        <v>18</v>
      </c>
      <c r="S5" s="3"/>
      <c r="T5" s="4"/>
      <c r="U5" s="4"/>
      <c r="V5" s="4"/>
      <c r="W5" s="4"/>
    </row>
    <row r="6" spans="1:23" x14ac:dyDescent="0.25">
      <c r="A6" s="5">
        <v>1</v>
      </c>
      <c r="B6" s="6"/>
      <c r="C6" s="7"/>
      <c r="D6" s="7"/>
      <c r="E6" s="43"/>
      <c r="F6" s="9"/>
      <c r="G6" s="10"/>
      <c r="H6" s="11" t="str">
        <f>IF(Formeln!I4="","",Formeln!K4+1)</f>
        <v/>
      </c>
      <c r="I6" s="12"/>
      <c r="J6" s="36"/>
      <c r="K6" s="37"/>
      <c r="L6" s="11" t="str">
        <f>IF(J6="","",IF(J6&lt;F6,Formeln!V4+Formeln!U4,Formeln!V4))</f>
        <v/>
      </c>
      <c r="M6" s="12"/>
      <c r="N6" s="13">
        <f>I6+M6</f>
        <v>0</v>
      </c>
      <c r="O6" s="14"/>
      <c r="P6" s="14"/>
      <c r="Q6" s="15" t="str">
        <f>IF(Formeln!AA4+Formeln!AB4=0,"-     €",IF(Formeln!X4&gt;Formeln!Y4,Formeln!Y4,Formeln!X4))</f>
        <v>-     €</v>
      </c>
      <c r="R6" s="8"/>
    </row>
    <row r="7" spans="1:23" x14ac:dyDescent="0.25">
      <c r="A7" s="16">
        <v>2</v>
      </c>
      <c r="B7" s="17"/>
      <c r="C7" s="18"/>
      <c r="D7" s="18"/>
      <c r="E7" s="44"/>
      <c r="F7" s="20"/>
      <c r="G7" s="21"/>
      <c r="H7" s="22" t="str">
        <f>IF(Formeln!I5="","",Formeln!K5+1)</f>
        <v/>
      </c>
      <c r="I7" s="23"/>
      <c r="J7" s="28"/>
      <c r="K7" s="29"/>
      <c r="L7" s="45" t="str">
        <f>IF(J7="","",IF(J7&lt;F7,Formeln!V5+Formeln!U5,Formeln!V5))</f>
        <v/>
      </c>
      <c r="M7" s="24"/>
      <c r="N7" s="25">
        <f>I7+M7</f>
        <v>0</v>
      </c>
      <c r="O7" s="26"/>
      <c r="P7" s="26"/>
      <c r="Q7" s="27" t="str">
        <f>IF(Formeln!AA5+Formeln!AB5=0,"-     €",IF(Formeln!X5&gt;Formeln!Y5,Formeln!Y5,Formeln!X5))</f>
        <v>-     €</v>
      </c>
      <c r="R7" s="19"/>
      <c r="S7" s="35"/>
    </row>
    <row r="8" spans="1:23" x14ac:dyDescent="0.25">
      <c r="A8" s="16">
        <v>3</v>
      </c>
      <c r="B8" s="17"/>
      <c r="C8" s="18"/>
      <c r="D8" s="18"/>
      <c r="E8" s="44"/>
      <c r="F8" s="20"/>
      <c r="G8" s="21"/>
      <c r="H8" s="22" t="str">
        <f>IF(Formeln!I6="","",Formeln!K6+1)</f>
        <v/>
      </c>
      <c r="I8" s="23"/>
      <c r="J8" s="28"/>
      <c r="K8" s="29"/>
      <c r="L8" s="45" t="str">
        <f>IF(J8="","",IF(J8&lt;F8,Formeln!V6+Formeln!U6,Formeln!V6))</f>
        <v/>
      </c>
      <c r="M8" s="23"/>
      <c r="N8" s="25">
        <f t="shared" ref="N8:N71" si="0">I8+M8</f>
        <v>0</v>
      </c>
      <c r="O8" s="26"/>
      <c r="P8" s="26"/>
      <c r="Q8" s="27" t="str">
        <f>IF(Formeln!AA6+Formeln!AB6=0,"-     €",IF(Formeln!X6&gt;Formeln!Y6,Formeln!Y6,Formeln!X6))</f>
        <v>-     €</v>
      </c>
      <c r="R8" s="19"/>
      <c r="S8" s="35"/>
    </row>
    <row r="9" spans="1:23" x14ac:dyDescent="0.25">
      <c r="A9" s="16">
        <v>4</v>
      </c>
      <c r="B9" s="17"/>
      <c r="C9" s="18"/>
      <c r="D9" s="18"/>
      <c r="E9" s="44"/>
      <c r="F9" s="20"/>
      <c r="G9" s="21"/>
      <c r="H9" s="22" t="str">
        <f>IF(Formeln!I7="","",Formeln!K7+1)</f>
        <v/>
      </c>
      <c r="I9" s="23"/>
      <c r="J9" s="28"/>
      <c r="K9" s="29"/>
      <c r="L9" s="45" t="str">
        <f>IF(J9="","",IF(J9&lt;F9,Formeln!V7+Formeln!U7,Formeln!V7))</f>
        <v/>
      </c>
      <c r="M9" s="23"/>
      <c r="N9" s="25">
        <f t="shared" si="0"/>
        <v>0</v>
      </c>
      <c r="O9" s="26"/>
      <c r="P9" s="26"/>
      <c r="Q9" s="27" t="str">
        <f>IF(Formeln!AA7+Formeln!AB7=0,"-     €",IF(Formeln!X7&gt;Formeln!Y7,Formeln!Y7,Formeln!X7))</f>
        <v>-     €</v>
      </c>
      <c r="R9" s="19"/>
      <c r="S9" s="35"/>
    </row>
    <row r="10" spans="1:23" x14ac:dyDescent="0.25">
      <c r="A10" s="16">
        <v>5</v>
      </c>
      <c r="B10" s="17"/>
      <c r="C10" s="18"/>
      <c r="D10" s="18"/>
      <c r="E10" s="44"/>
      <c r="F10" s="20"/>
      <c r="G10" s="21"/>
      <c r="H10" s="22" t="str">
        <f>IF(Formeln!I8="","",Formeln!K8+1)</f>
        <v/>
      </c>
      <c r="I10" s="23"/>
      <c r="J10" s="28"/>
      <c r="K10" s="29"/>
      <c r="L10" s="45" t="str">
        <f>IF(J10="","",IF(J10&lt;F10,Formeln!V8+Formeln!U8,Formeln!V8))</f>
        <v/>
      </c>
      <c r="M10" s="23"/>
      <c r="N10" s="25">
        <f t="shared" si="0"/>
        <v>0</v>
      </c>
      <c r="O10" s="26"/>
      <c r="P10" s="26"/>
      <c r="Q10" s="27" t="str">
        <f>IF(Formeln!AA8+Formeln!AB8=0,"-     €",IF(Formeln!X8&gt;Formeln!Y8,Formeln!Y8,Formeln!X8))</f>
        <v>-     €</v>
      </c>
      <c r="R10" s="19"/>
      <c r="S10" s="35"/>
    </row>
    <row r="11" spans="1:23" x14ac:dyDescent="0.25">
      <c r="A11" s="16">
        <v>6</v>
      </c>
      <c r="B11" s="17"/>
      <c r="C11" s="18"/>
      <c r="D11" s="18"/>
      <c r="E11" s="44"/>
      <c r="F11" s="20"/>
      <c r="G11" s="21"/>
      <c r="H11" s="22" t="str">
        <f>IF(Formeln!I9="","",Formeln!K9+1)</f>
        <v/>
      </c>
      <c r="I11" s="23"/>
      <c r="J11" s="28"/>
      <c r="K11" s="29"/>
      <c r="L11" s="45" t="str">
        <f>IF(J11="","",IF(J11&lt;F11,Formeln!V9+Formeln!U9,Formeln!V9))</f>
        <v/>
      </c>
      <c r="M11" s="23"/>
      <c r="N11" s="25">
        <f t="shared" si="0"/>
        <v>0</v>
      </c>
      <c r="O11" s="26"/>
      <c r="P11" s="26"/>
      <c r="Q11" s="27" t="str">
        <f>IF(Formeln!AA9+Formeln!AB9=0,"-     €",IF(Formeln!X9&gt;Formeln!Y9,Formeln!Y9,Formeln!X9))</f>
        <v>-     €</v>
      </c>
      <c r="R11" s="19"/>
      <c r="S11" s="35"/>
    </row>
    <row r="12" spans="1:23" x14ac:dyDescent="0.25">
      <c r="A12" s="16">
        <v>7</v>
      </c>
      <c r="B12" s="17"/>
      <c r="C12" s="18"/>
      <c r="D12" s="18"/>
      <c r="E12" s="44"/>
      <c r="F12" s="20"/>
      <c r="G12" s="21"/>
      <c r="H12" s="22" t="str">
        <f>IF(Formeln!I10="","",Formeln!K10+1)</f>
        <v/>
      </c>
      <c r="I12" s="23"/>
      <c r="J12" s="28"/>
      <c r="K12" s="29"/>
      <c r="L12" s="45" t="str">
        <f>IF(J12="","",IF(J12&lt;F12,Formeln!V10+Formeln!U10,Formeln!V10))</f>
        <v/>
      </c>
      <c r="M12" s="23"/>
      <c r="N12" s="25">
        <f t="shared" si="0"/>
        <v>0</v>
      </c>
      <c r="O12" s="26"/>
      <c r="P12" s="26"/>
      <c r="Q12" s="27" t="str">
        <f>IF(Formeln!AA10+Formeln!AB10=0,"-     €",IF(Formeln!X10&gt;Formeln!Y10,Formeln!Y10,Formeln!X10))</f>
        <v>-     €</v>
      </c>
      <c r="R12" s="19"/>
      <c r="S12" s="35"/>
    </row>
    <row r="13" spans="1:23" x14ac:dyDescent="0.25">
      <c r="A13" s="16">
        <v>8</v>
      </c>
      <c r="B13" s="17"/>
      <c r="C13" s="18"/>
      <c r="D13" s="18"/>
      <c r="E13" s="44"/>
      <c r="F13" s="20"/>
      <c r="G13" s="21"/>
      <c r="H13" s="22" t="str">
        <f>IF(Formeln!I11="","",Formeln!K11+1)</f>
        <v/>
      </c>
      <c r="I13" s="23"/>
      <c r="J13" s="28"/>
      <c r="K13" s="29"/>
      <c r="L13" s="45" t="str">
        <f>IF(J13="","",IF(J13&lt;F13,Formeln!V11+Formeln!U11,Formeln!V11))</f>
        <v/>
      </c>
      <c r="M13" s="23"/>
      <c r="N13" s="25">
        <f t="shared" si="0"/>
        <v>0</v>
      </c>
      <c r="O13" s="26"/>
      <c r="P13" s="26"/>
      <c r="Q13" s="27" t="str">
        <f>IF(Formeln!AA11+Formeln!AB11=0,"-     €",IF(Formeln!X11&gt;Formeln!Y11,Formeln!Y11,Formeln!X11))</f>
        <v>-     €</v>
      </c>
      <c r="R13" s="19"/>
      <c r="S13" s="35"/>
    </row>
    <row r="14" spans="1:23" x14ac:dyDescent="0.25">
      <c r="A14" s="16">
        <v>9</v>
      </c>
      <c r="B14" s="17"/>
      <c r="C14" s="18"/>
      <c r="D14" s="18"/>
      <c r="E14" s="44"/>
      <c r="F14" s="20"/>
      <c r="G14" s="21"/>
      <c r="H14" s="22" t="str">
        <f>IF(Formeln!I12="","",Formeln!K12+1)</f>
        <v/>
      </c>
      <c r="I14" s="23"/>
      <c r="J14" s="28"/>
      <c r="K14" s="29"/>
      <c r="L14" s="45" t="str">
        <f>IF(J14="","",IF(J14&lt;F14,Formeln!V12+Formeln!U12,Formeln!V12))</f>
        <v/>
      </c>
      <c r="M14" s="23"/>
      <c r="N14" s="25">
        <f t="shared" si="0"/>
        <v>0</v>
      </c>
      <c r="O14" s="26"/>
      <c r="P14" s="26"/>
      <c r="Q14" s="27" t="str">
        <f>IF(Formeln!AA12+Formeln!AB12=0,"-     €",IF(Formeln!X12&gt;Formeln!Y12,Formeln!Y12,Formeln!X12))</f>
        <v>-     €</v>
      </c>
      <c r="R14" s="19"/>
      <c r="S14" s="35"/>
    </row>
    <row r="15" spans="1:23" x14ac:dyDescent="0.25">
      <c r="A15" s="16">
        <v>10</v>
      </c>
      <c r="B15" s="17"/>
      <c r="C15" s="18"/>
      <c r="D15" s="18"/>
      <c r="E15" s="44"/>
      <c r="F15" s="20"/>
      <c r="G15" s="21"/>
      <c r="H15" s="22" t="str">
        <f>IF(Formeln!I13="","",Formeln!K13+1)</f>
        <v/>
      </c>
      <c r="I15" s="23"/>
      <c r="J15" s="28"/>
      <c r="K15" s="29"/>
      <c r="L15" s="45" t="str">
        <f>IF(J15="","",IF(J15&lt;F15,Formeln!V13+Formeln!U13,Formeln!V13))</f>
        <v/>
      </c>
      <c r="M15" s="23"/>
      <c r="N15" s="25">
        <f t="shared" si="0"/>
        <v>0</v>
      </c>
      <c r="O15" s="26"/>
      <c r="P15" s="26"/>
      <c r="Q15" s="27" t="str">
        <f>IF(Formeln!AA13+Formeln!AB13=0,"-     €",IF(Formeln!X13&gt;Formeln!Y13,Formeln!Y13,Formeln!X13))</f>
        <v>-     €</v>
      </c>
      <c r="R15" s="19"/>
      <c r="S15" s="35"/>
    </row>
    <row r="16" spans="1:23" x14ac:dyDescent="0.25">
      <c r="A16" s="16">
        <v>11</v>
      </c>
      <c r="B16" s="17"/>
      <c r="C16" s="18"/>
      <c r="D16" s="18"/>
      <c r="E16" s="44"/>
      <c r="F16" s="20"/>
      <c r="G16" s="21"/>
      <c r="H16" s="22" t="str">
        <f>IF(Formeln!I14="","",Formeln!K14+1)</f>
        <v/>
      </c>
      <c r="I16" s="23"/>
      <c r="J16" s="28"/>
      <c r="K16" s="29"/>
      <c r="L16" s="45" t="str">
        <f>IF(J16="","",IF(J16&lt;F16,Formeln!V14+Formeln!U14,Formeln!V14))</f>
        <v/>
      </c>
      <c r="M16" s="23"/>
      <c r="N16" s="25">
        <f t="shared" si="0"/>
        <v>0</v>
      </c>
      <c r="O16" s="26"/>
      <c r="P16" s="26"/>
      <c r="Q16" s="27" t="str">
        <f>IF(Formeln!AA14+Formeln!AB14=0,"-     €",IF(Formeln!X14&gt;Formeln!Y14,Formeln!Y14,Formeln!X14))</f>
        <v>-     €</v>
      </c>
      <c r="R16" s="19"/>
      <c r="S16" s="35"/>
    </row>
    <row r="17" spans="1:19" x14ac:dyDescent="0.25">
      <c r="A17" s="16">
        <v>12</v>
      </c>
      <c r="B17" s="17"/>
      <c r="C17" s="18"/>
      <c r="D17" s="18"/>
      <c r="E17" s="44"/>
      <c r="F17" s="20"/>
      <c r="G17" s="21"/>
      <c r="H17" s="22" t="str">
        <f>IF(Formeln!I15="","",Formeln!K15+1)</f>
        <v/>
      </c>
      <c r="I17" s="23"/>
      <c r="J17" s="28"/>
      <c r="K17" s="29"/>
      <c r="L17" s="45" t="str">
        <f>IF(J17="","",IF(J17&lt;F17,Formeln!V15+Formeln!U15,Formeln!V15))</f>
        <v/>
      </c>
      <c r="M17" s="23"/>
      <c r="N17" s="25">
        <f t="shared" si="0"/>
        <v>0</v>
      </c>
      <c r="O17" s="26"/>
      <c r="P17" s="26"/>
      <c r="Q17" s="27" t="str">
        <f>IF(Formeln!AA15+Formeln!AB15=0,"-     €",IF(Formeln!X15&gt;Formeln!Y15,Formeln!Y15,Formeln!X15))</f>
        <v>-     €</v>
      </c>
      <c r="R17" s="19"/>
      <c r="S17" s="35"/>
    </row>
    <row r="18" spans="1:19" x14ac:dyDescent="0.25">
      <c r="A18" s="16">
        <v>13</v>
      </c>
      <c r="B18" s="17"/>
      <c r="C18" s="18"/>
      <c r="D18" s="18"/>
      <c r="E18" s="44"/>
      <c r="F18" s="20"/>
      <c r="G18" s="21"/>
      <c r="H18" s="22" t="str">
        <f>IF(Formeln!I16="","",Formeln!K16+1)</f>
        <v/>
      </c>
      <c r="I18" s="23"/>
      <c r="J18" s="28"/>
      <c r="K18" s="29"/>
      <c r="L18" s="45" t="str">
        <f>IF(J18="","",IF(J18&lt;F18,Formeln!V16+Formeln!U16,Formeln!V16))</f>
        <v/>
      </c>
      <c r="M18" s="23"/>
      <c r="N18" s="25">
        <f t="shared" si="0"/>
        <v>0</v>
      </c>
      <c r="O18" s="26"/>
      <c r="P18" s="26"/>
      <c r="Q18" s="27" t="str">
        <f>IF(Formeln!AA16+Formeln!AB16=0,"-     €",IF(Formeln!X16&gt;Formeln!Y16,Formeln!Y16,Formeln!X16))</f>
        <v>-     €</v>
      </c>
      <c r="R18" s="19"/>
      <c r="S18" s="35"/>
    </row>
    <row r="19" spans="1:19" x14ac:dyDescent="0.25">
      <c r="A19" s="16">
        <v>14</v>
      </c>
      <c r="B19" s="17"/>
      <c r="C19" s="18"/>
      <c r="D19" s="18"/>
      <c r="E19" s="44"/>
      <c r="F19" s="20"/>
      <c r="G19" s="21"/>
      <c r="H19" s="22" t="str">
        <f>IF(Formeln!I17="","",Formeln!K17+1)</f>
        <v/>
      </c>
      <c r="I19" s="23"/>
      <c r="J19" s="28"/>
      <c r="K19" s="29"/>
      <c r="L19" s="45" t="str">
        <f>IF(J19="","",IF(J19&lt;F19,Formeln!V17+Formeln!U17,Formeln!V17))</f>
        <v/>
      </c>
      <c r="M19" s="23"/>
      <c r="N19" s="25">
        <f t="shared" si="0"/>
        <v>0</v>
      </c>
      <c r="O19" s="26"/>
      <c r="P19" s="26"/>
      <c r="Q19" s="27" t="str">
        <f>IF(Formeln!AA17+Formeln!AB17=0,"-     €",IF(Formeln!X17&gt;Formeln!Y17,Formeln!Y17,Formeln!X17))</f>
        <v>-     €</v>
      </c>
      <c r="R19" s="19"/>
      <c r="S19" s="35"/>
    </row>
    <row r="20" spans="1:19" x14ac:dyDescent="0.25">
      <c r="A20" s="16">
        <v>15</v>
      </c>
      <c r="B20" s="17"/>
      <c r="C20" s="18"/>
      <c r="D20" s="18"/>
      <c r="E20" s="44"/>
      <c r="F20" s="20"/>
      <c r="G20" s="21"/>
      <c r="H20" s="22" t="str">
        <f>IF(Formeln!I18="","",Formeln!K18+1)</f>
        <v/>
      </c>
      <c r="I20" s="23"/>
      <c r="J20" s="28"/>
      <c r="K20" s="29"/>
      <c r="L20" s="45" t="str">
        <f>IF(J20="","",IF(J20&lt;F20,Formeln!V18+Formeln!U18,Formeln!V18))</f>
        <v/>
      </c>
      <c r="M20" s="23"/>
      <c r="N20" s="25">
        <f t="shared" si="0"/>
        <v>0</v>
      </c>
      <c r="O20" s="26"/>
      <c r="P20" s="26"/>
      <c r="Q20" s="27" t="str">
        <f>IF(Formeln!AA18+Formeln!AB18=0,"-     €",IF(Formeln!X18&gt;Formeln!Y18,Formeln!Y18,Formeln!X18))</f>
        <v>-     €</v>
      </c>
      <c r="R20" s="19"/>
      <c r="S20" s="35"/>
    </row>
    <row r="21" spans="1:19" x14ac:dyDescent="0.25">
      <c r="A21" s="16">
        <v>16</v>
      </c>
      <c r="B21" s="17"/>
      <c r="C21" s="18"/>
      <c r="D21" s="18"/>
      <c r="E21" s="44"/>
      <c r="F21" s="20"/>
      <c r="G21" s="21"/>
      <c r="H21" s="22" t="str">
        <f>IF(Formeln!I19="","",Formeln!K19+1)</f>
        <v/>
      </c>
      <c r="I21" s="23"/>
      <c r="J21" s="28"/>
      <c r="K21" s="29"/>
      <c r="L21" s="45" t="str">
        <f>IF(J21="","",IF(J21&lt;F21,Formeln!V19+Formeln!U19,Formeln!V19))</f>
        <v/>
      </c>
      <c r="M21" s="23"/>
      <c r="N21" s="25">
        <f t="shared" si="0"/>
        <v>0</v>
      </c>
      <c r="O21" s="26"/>
      <c r="P21" s="26"/>
      <c r="Q21" s="27" t="str">
        <f>IF(Formeln!AA19+Formeln!AB19=0,"-     €",IF(Formeln!X19&gt;Formeln!Y19,Formeln!Y19,Formeln!X19))</f>
        <v>-     €</v>
      </c>
      <c r="R21" s="19"/>
      <c r="S21" s="35"/>
    </row>
    <row r="22" spans="1:19" x14ac:dyDescent="0.25">
      <c r="A22" s="16">
        <v>17</v>
      </c>
      <c r="B22" s="17"/>
      <c r="C22" s="18"/>
      <c r="D22" s="18"/>
      <c r="E22" s="44"/>
      <c r="F22" s="20"/>
      <c r="G22" s="21"/>
      <c r="H22" s="22" t="str">
        <f>IF(Formeln!I20="","",Formeln!K20+1)</f>
        <v/>
      </c>
      <c r="I22" s="23"/>
      <c r="J22" s="28"/>
      <c r="K22" s="29"/>
      <c r="L22" s="45" t="str">
        <f>IF(J22="","",IF(J22&lt;F22,Formeln!V20+Formeln!U20,Formeln!V20))</f>
        <v/>
      </c>
      <c r="M22" s="23"/>
      <c r="N22" s="25">
        <f t="shared" si="0"/>
        <v>0</v>
      </c>
      <c r="O22" s="26"/>
      <c r="P22" s="26"/>
      <c r="Q22" s="27" t="str">
        <f>IF(Formeln!AA20+Formeln!AB20=0,"-     €",IF(Formeln!X20&gt;Formeln!Y20,Formeln!Y20,Formeln!X20))</f>
        <v>-     €</v>
      </c>
      <c r="R22" s="19"/>
      <c r="S22" s="35"/>
    </row>
    <row r="23" spans="1:19" x14ac:dyDescent="0.25">
      <c r="A23" s="16">
        <v>18</v>
      </c>
      <c r="B23" s="17"/>
      <c r="C23" s="18"/>
      <c r="D23" s="18"/>
      <c r="E23" s="44"/>
      <c r="F23" s="20"/>
      <c r="G23" s="21"/>
      <c r="H23" s="22" t="str">
        <f>IF(Formeln!I21="","",Formeln!K21+1)</f>
        <v/>
      </c>
      <c r="I23" s="23"/>
      <c r="J23" s="28"/>
      <c r="K23" s="29"/>
      <c r="L23" s="45" t="str">
        <f>IF(J23="","",IF(J23&lt;F23,Formeln!V21+Formeln!U21,Formeln!V21))</f>
        <v/>
      </c>
      <c r="M23" s="23"/>
      <c r="N23" s="25">
        <f t="shared" si="0"/>
        <v>0</v>
      </c>
      <c r="O23" s="26"/>
      <c r="P23" s="26"/>
      <c r="Q23" s="27" t="str">
        <f>IF(Formeln!AA21+Formeln!AB21=0,"-     €",IF(Formeln!X21&gt;Formeln!Y21,Formeln!Y21,Formeln!X21))</f>
        <v>-     €</v>
      </c>
      <c r="R23" s="19"/>
      <c r="S23" s="35"/>
    </row>
    <row r="24" spans="1:19" x14ac:dyDescent="0.25">
      <c r="A24" s="16">
        <v>19</v>
      </c>
      <c r="B24" s="17"/>
      <c r="C24" s="18"/>
      <c r="D24" s="18"/>
      <c r="E24" s="44"/>
      <c r="F24" s="20"/>
      <c r="G24" s="21"/>
      <c r="H24" s="22" t="str">
        <f>IF(Formeln!I22="","",Formeln!K22+1)</f>
        <v/>
      </c>
      <c r="I24" s="23"/>
      <c r="J24" s="28"/>
      <c r="K24" s="29"/>
      <c r="L24" s="45" t="str">
        <f>IF(J24="","",IF(J24&lt;F24,Formeln!V22+Formeln!U22,Formeln!V22))</f>
        <v/>
      </c>
      <c r="M24" s="23"/>
      <c r="N24" s="25">
        <f t="shared" si="0"/>
        <v>0</v>
      </c>
      <c r="O24" s="26"/>
      <c r="P24" s="26"/>
      <c r="Q24" s="27" t="str">
        <f>IF(Formeln!AA22+Formeln!AB22=0,"-     €",IF(Formeln!X22&gt;Formeln!Y22,Formeln!Y22,Formeln!X22))</f>
        <v>-     €</v>
      </c>
      <c r="R24" s="19"/>
      <c r="S24" s="35"/>
    </row>
    <row r="25" spans="1:19" x14ac:dyDescent="0.25">
      <c r="A25" s="16">
        <v>20</v>
      </c>
      <c r="B25" s="17"/>
      <c r="C25" s="18"/>
      <c r="D25" s="18"/>
      <c r="E25" s="44"/>
      <c r="F25" s="20"/>
      <c r="G25" s="21"/>
      <c r="H25" s="22" t="str">
        <f>IF(Formeln!I23="","",Formeln!K23+1)</f>
        <v/>
      </c>
      <c r="I25" s="23"/>
      <c r="J25" s="28"/>
      <c r="K25" s="29"/>
      <c r="L25" s="45" t="str">
        <f>IF(J25="","",IF(J25&lt;F25,Formeln!V23+Formeln!U23,Formeln!V23))</f>
        <v/>
      </c>
      <c r="M25" s="23"/>
      <c r="N25" s="25">
        <f t="shared" si="0"/>
        <v>0</v>
      </c>
      <c r="O25" s="26"/>
      <c r="P25" s="26"/>
      <c r="Q25" s="27" t="str">
        <f>IF(Formeln!AA23+Formeln!AB23=0,"-     €",IF(Formeln!X23&gt;Formeln!Y23,Formeln!Y23,Formeln!X23))</f>
        <v>-     €</v>
      </c>
      <c r="R25" s="19"/>
      <c r="S25" s="35"/>
    </row>
    <row r="26" spans="1:19" x14ac:dyDescent="0.25">
      <c r="A26" s="16">
        <v>21</v>
      </c>
      <c r="B26" s="17"/>
      <c r="C26" s="18"/>
      <c r="D26" s="18"/>
      <c r="E26" s="44"/>
      <c r="F26" s="20"/>
      <c r="G26" s="21"/>
      <c r="H26" s="22" t="str">
        <f>IF(Formeln!I24="","",Formeln!K24+1)</f>
        <v/>
      </c>
      <c r="I26" s="23"/>
      <c r="J26" s="28"/>
      <c r="K26" s="29"/>
      <c r="L26" s="45" t="str">
        <f>IF(J26="","",IF(J26&lt;F26,Formeln!V24+Formeln!U24,Formeln!V24))</f>
        <v/>
      </c>
      <c r="M26" s="23"/>
      <c r="N26" s="25">
        <f t="shared" si="0"/>
        <v>0</v>
      </c>
      <c r="O26" s="26"/>
      <c r="P26" s="26"/>
      <c r="Q26" s="27" t="str">
        <f>IF(Formeln!AA24+Formeln!AB24=0,"-     €",IF(Formeln!X24&gt;Formeln!Y24,Formeln!Y24,Formeln!X24))</f>
        <v>-     €</v>
      </c>
      <c r="R26" s="19"/>
      <c r="S26" s="35"/>
    </row>
    <row r="27" spans="1:19" x14ac:dyDescent="0.25">
      <c r="A27" s="16">
        <v>22</v>
      </c>
      <c r="B27" s="17"/>
      <c r="C27" s="18"/>
      <c r="D27" s="18"/>
      <c r="E27" s="44"/>
      <c r="F27" s="20"/>
      <c r="G27" s="21"/>
      <c r="H27" s="22" t="str">
        <f>IF(Formeln!I25="","",Formeln!K25+1)</f>
        <v/>
      </c>
      <c r="I27" s="23"/>
      <c r="J27" s="28"/>
      <c r="K27" s="29"/>
      <c r="L27" s="45" t="str">
        <f>IF(J27="","",IF(J27&lt;F27,Formeln!V25+Formeln!U25,Formeln!V25))</f>
        <v/>
      </c>
      <c r="M27" s="23"/>
      <c r="N27" s="25">
        <f t="shared" si="0"/>
        <v>0</v>
      </c>
      <c r="O27" s="26"/>
      <c r="P27" s="26"/>
      <c r="Q27" s="27" t="str">
        <f>IF(Formeln!AA25+Formeln!AB25=0,"-     €",IF(Formeln!X25&gt;Formeln!Y25,Formeln!Y25,Formeln!X25))</f>
        <v>-     €</v>
      </c>
      <c r="R27" s="19"/>
      <c r="S27" s="35"/>
    </row>
    <row r="28" spans="1:19" x14ac:dyDescent="0.25">
      <c r="A28" s="16">
        <v>23</v>
      </c>
      <c r="B28" s="17"/>
      <c r="C28" s="18"/>
      <c r="D28" s="18"/>
      <c r="E28" s="44"/>
      <c r="F28" s="20"/>
      <c r="G28" s="21"/>
      <c r="H28" s="22" t="str">
        <f>IF(Formeln!I26="","",Formeln!K26+1)</f>
        <v/>
      </c>
      <c r="I28" s="23"/>
      <c r="J28" s="28"/>
      <c r="K28" s="29"/>
      <c r="L28" s="45" t="str">
        <f>IF(J28="","",IF(J28&lt;F28,Formeln!V26+Formeln!U26,Formeln!V26))</f>
        <v/>
      </c>
      <c r="M28" s="23"/>
      <c r="N28" s="25">
        <f t="shared" si="0"/>
        <v>0</v>
      </c>
      <c r="O28" s="26"/>
      <c r="P28" s="26"/>
      <c r="Q28" s="27" t="str">
        <f>IF(Formeln!AA26+Formeln!AB26=0,"-     €",IF(Formeln!X26&gt;Formeln!Y26,Formeln!Y26,Formeln!X26))</f>
        <v>-     €</v>
      </c>
      <c r="R28" s="19"/>
      <c r="S28" s="35"/>
    </row>
    <row r="29" spans="1:19" x14ac:dyDescent="0.25">
      <c r="A29" s="16">
        <v>24</v>
      </c>
      <c r="B29" s="17"/>
      <c r="C29" s="18"/>
      <c r="D29" s="18"/>
      <c r="E29" s="44"/>
      <c r="F29" s="20"/>
      <c r="G29" s="21"/>
      <c r="H29" s="22" t="str">
        <f>IF(Formeln!I27="","",Formeln!K27+1)</f>
        <v/>
      </c>
      <c r="I29" s="23"/>
      <c r="J29" s="28"/>
      <c r="K29" s="29"/>
      <c r="L29" s="45" t="str">
        <f>IF(J29="","",IF(J29&lt;F29,Formeln!V27+Formeln!U27,Formeln!V27))</f>
        <v/>
      </c>
      <c r="M29" s="23"/>
      <c r="N29" s="25">
        <f t="shared" si="0"/>
        <v>0</v>
      </c>
      <c r="O29" s="26"/>
      <c r="P29" s="26"/>
      <c r="Q29" s="27" t="str">
        <f>IF(Formeln!AA27+Formeln!AB27=0,"-     €",IF(Formeln!X27&gt;Formeln!Y27,Formeln!Y27,Formeln!X27))</f>
        <v>-     €</v>
      </c>
      <c r="R29" s="19"/>
      <c r="S29" s="35"/>
    </row>
    <row r="30" spans="1:19" x14ac:dyDescent="0.25">
      <c r="A30" s="16">
        <v>25</v>
      </c>
      <c r="B30" s="17"/>
      <c r="C30" s="18"/>
      <c r="D30" s="18"/>
      <c r="E30" s="44"/>
      <c r="F30" s="20"/>
      <c r="G30" s="21"/>
      <c r="H30" s="22" t="str">
        <f>IF(Formeln!I28="","",Formeln!K28+1)</f>
        <v/>
      </c>
      <c r="I30" s="23"/>
      <c r="J30" s="28"/>
      <c r="K30" s="29"/>
      <c r="L30" s="45" t="str">
        <f>IF(J30="","",IF(J30&lt;F30,Formeln!V28+Formeln!U28,Formeln!V28))</f>
        <v/>
      </c>
      <c r="M30" s="23"/>
      <c r="N30" s="25">
        <f t="shared" si="0"/>
        <v>0</v>
      </c>
      <c r="O30" s="26"/>
      <c r="P30" s="26"/>
      <c r="Q30" s="27" t="str">
        <f>IF(Formeln!AA28+Formeln!AB28=0,"-     €",IF(Formeln!X28&gt;Formeln!Y28,Formeln!Y28,Formeln!X28))</f>
        <v>-     €</v>
      </c>
      <c r="R30" s="19"/>
      <c r="S30" s="35"/>
    </row>
    <row r="31" spans="1:19" x14ac:dyDescent="0.25">
      <c r="A31" s="16">
        <v>26</v>
      </c>
      <c r="B31" s="17"/>
      <c r="C31" s="18"/>
      <c r="D31" s="18"/>
      <c r="E31" s="44"/>
      <c r="F31" s="20"/>
      <c r="G31" s="21"/>
      <c r="H31" s="22" t="str">
        <f>IF(Formeln!I29="","",Formeln!K29+1)</f>
        <v/>
      </c>
      <c r="I31" s="23"/>
      <c r="J31" s="28"/>
      <c r="K31" s="29"/>
      <c r="L31" s="45" t="str">
        <f>IF(J31="","",IF(J31&lt;F31,Formeln!V29+Formeln!U29,Formeln!V29))</f>
        <v/>
      </c>
      <c r="M31" s="23"/>
      <c r="N31" s="25">
        <f t="shared" si="0"/>
        <v>0</v>
      </c>
      <c r="O31" s="26"/>
      <c r="P31" s="26"/>
      <c r="Q31" s="27" t="str">
        <f>IF(Formeln!AA29+Formeln!AB29=0,"-     €",IF(Formeln!X29&gt;Formeln!Y29,Formeln!Y29,Formeln!X29))</f>
        <v>-     €</v>
      </c>
      <c r="R31" s="19"/>
      <c r="S31" s="35"/>
    </row>
    <row r="32" spans="1:19" x14ac:dyDescent="0.25">
      <c r="A32" s="16">
        <v>27</v>
      </c>
      <c r="B32" s="17"/>
      <c r="C32" s="18"/>
      <c r="D32" s="18"/>
      <c r="E32" s="44"/>
      <c r="F32" s="20"/>
      <c r="G32" s="21"/>
      <c r="H32" s="22" t="str">
        <f>IF(Formeln!I30="","",Formeln!K30+1)</f>
        <v/>
      </c>
      <c r="I32" s="23"/>
      <c r="J32" s="28"/>
      <c r="K32" s="29"/>
      <c r="L32" s="45" t="str">
        <f>IF(J32="","",IF(J32&lt;F32,Formeln!V30+Formeln!U30,Formeln!V30))</f>
        <v/>
      </c>
      <c r="M32" s="23"/>
      <c r="N32" s="25">
        <f t="shared" si="0"/>
        <v>0</v>
      </c>
      <c r="O32" s="26"/>
      <c r="P32" s="26"/>
      <c r="Q32" s="27" t="str">
        <f>IF(Formeln!AA30+Formeln!AB30=0,"-     €",IF(Formeln!X30&gt;Formeln!Y30,Formeln!Y30,Formeln!X30))</f>
        <v>-     €</v>
      </c>
      <c r="R32" s="19"/>
      <c r="S32" s="35"/>
    </row>
    <row r="33" spans="1:19" x14ac:dyDescent="0.25">
      <c r="A33" s="16">
        <v>28</v>
      </c>
      <c r="B33" s="17"/>
      <c r="C33" s="18"/>
      <c r="D33" s="18"/>
      <c r="E33" s="44"/>
      <c r="F33" s="20"/>
      <c r="G33" s="21"/>
      <c r="H33" s="22" t="str">
        <f>IF(Formeln!I31="","",Formeln!K31+1)</f>
        <v/>
      </c>
      <c r="I33" s="23"/>
      <c r="J33" s="28"/>
      <c r="K33" s="29"/>
      <c r="L33" s="45" t="str">
        <f>IF(J33="","",IF(J33&lt;F33,Formeln!V31+Formeln!U31,Formeln!V31))</f>
        <v/>
      </c>
      <c r="M33" s="23"/>
      <c r="N33" s="25">
        <f t="shared" si="0"/>
        <v>0</v>
      </c>
      <c r="O33" s="26"/>
      <c r="P33" s="26"/>
      <c r="Q33" s="27" t="str">
        <f>IF(Formeln!AA31+Formeln!AB31=0,"-     €",IF(Formeln!X31&gt;Formeln!Y31,Formeln!Y31,Formeln!X31))</f>
        <v>-     €</v>
      </c>
      <c r="R33" s="19"/>
      <c r="S33" s="35"/>
    </row>
    <row r="34" spans="1:19" x14ac:dyDescent="0.25">
      <c r="A34" s="16">
        <v>29</v>
      </c>
      <c r="B34" s="17"/>
      <c r="C34" s="18"/>
      <c r="D34" s="18"/>
      <c r="E34" s="44"/>
      <c r="F34" s="20"/>
      <c r="G34" s="21"/>
      <c r="H34" s="22" t="str">
        <f>IF(Formeln!I32="","",Formeln!K32+1)</f>
        <v/>
      </c>
      <c r="I34" s="23"/>
      <c r="J34" s="28"/>
      <c r="K34" s="29"/>
      <c r="L34" s="45" t="str">
        <f>IF(J34="","",IF(J34&lt;F34,Formeln!V32+Formeln!U32,Formeln!V32))</f>
        <v/>
      </c>
      <c r="M34" s="23"/>
      <c r="N34" s="25">
        <f t="shared" si="0"/>
        <v>0</v>
      </c>
      <c r="O34" s="26"/>
      <c r="P34" s="26"/>
      <c r="Q34" s="27" t="str">
        <f>IF(Formeln!AA32+Formeln!AB32=0,"-     €",IF(Formeln!X32&gt;Formeln!Y32,Formeln!Y32,Formeln!X32))</f>
        <v>-     €</v>
      </c>
      <c r="R34" s="19"/>
      <c r="S34" s="35"/>
    </row>
    <row r="35" spans="1:19" x14ac:dyDescent="0.25">
      <c r="A35" s="16">
        <v>30</v>
      </c>
      <c r="B35" s="17"/>
      <c r="C35" s="18"/>
      <c r="D35" s="18"/>
      <c r="E35" s="44"/>
      <c r="F35" s="20"/>
      <c r="G35" s="21"/>
      <c r="H35" s="22" t="str">
        <f>IF(Formeln!I33="","",Formeln!K33+1)</f>
        <v/>
      </c>
      <c r="I35" s="23"/>
      <c r="J35" s="28"/>
      <c r="K35" s="29"/>
      <c r="L35" s="45" t="str">
        <f>IF(J35="","",IF(J35&lt;F35,Formeln!V33+Formeln!U33,Formeln!V33))</f>
        <v/>
      </c>
      <c r="M35" s="23"/>
      <c r="N35" s="25">
        <f t="shared" si="0"/>
        <v>0</v>
      </c>
      <c r="O35" s="26"/>
      <c r="P35" s="26"/>
      <c r="Q35" s="27" t="str">
        <f>IF(Formeln!AA33+Formeln!AB33=0,"-     €",IF(Formeln!X33&gt;Formeln!Y33,Formeln!Y33,Formeln!X33))</f>
        <v>-     €</v>
      </c>
      <c r="R35" s="19"/>
      <c r="S35" s="35"/>
    </row>
    <row r="36" spans="1:19" x14ac:dyDescent="0.25">
      <c r="A36" s="16">
        <v>31</v>
      </c>
      <c r="B36" s="17"/>
      <c r="C36" s="18"/>
      <c r="D36" s="18"/>
      <c r="E36" s="44"/>
      <c r="F36" s="20"/>
      <c r="G36" s="21"/>
      <c r="H36" s="22" t="str">
        <f>IF(Formeln!I34="","",Formeln!K34+1)</f>
        <v/>
      </c>
      <c r="I36" s="23"/>
      <c r="J36" s="28"/>
      <c r="K36" s="29"/>
      <c r="L36" s="45" t="str">
        <f>IF(J36="","",IF(J36&lt;F36,Formeln!V34+Formeln!U34,Formeln!V34))</f>
        <v/>
      </c>
      <c r="M36" s="23"/>
      <c r="N36" s="25">
        <f t="shared" si="0"/>
        <v>0</v>
      </c>
      <c r="O36" s="26"/>
      <c r="P36" s="26"/>
      <c r="Q36" s="27" t="str">
        <f>IF(Formeln!AA34+Formeln!AB34=0,"-     €",IF(Formeln!X34&gt;Formeln!Y34,Formeln!Y34,Formeln!X34))</f>
        <v>-     €</v>
      </c>
      <c r="R36" s="19"/>
      <c r="S36" s="35"/>
    </row>
    <row r="37" spans="1:19" x14ac:dyDescent="0.25">
      <c r="A37" s="16">
        <v>32</v>
      </c>
      <c r="B37" s="17"/>
      <c r="C37" s="18"/>
      <c r="D37" s="18"/>
      <c r="E37" s="44"/>
      <c r="F37" s="20"/>
      <c r="G37" s="21"/>
      <c r="H37" s="22" t="str">
        <f>IF(Formeln!I35="","",Formeln!K35+1)</f>
        <v/>
      </c>
      <c r="I37" s="23"/>
      <c r="J37" s="28"/>
      <c r="K37" s="29"/>
      <c r="L37" s="45" t="str">
        <f>IF(J37="","",IF(J37&lt;F37,Formeln!V35+Formeln!U35,Formeln!V35))</f>
        <v/>
      </c>
      <c r="M37" s="23"/>
      <c r="N37" s="25">
        <f t="shared" si="0"/>
        <v>0</v>
      </c>
      <c r="O37" s="26"/>
      <c r="P37" s="26"/>
      <c r="Q37" s="27" t="str">
        <f>IF(Formeln!AA35+Formeln!AB35=0,"-     €",IF(Formeln!X35&gt;Formeln!Y35,Formeln!Y35,Formeln!X35))</f>
        <v>-     €</v>
      </c>
      <c r="R37" s="19"/>
      <c r="S37" s="35"/>
    </row>
    <row r="38" spans="1:19" x14ac:dyDescent="0.25">
      <c r="A38" s="16">
        <v>33</v>
      </c>
      <c r="B38" s="17"/>
      <c r="C38" s="18"/>
      <c r="D38" s="18"/>
      <c r="E38" s="44"/>
      <c r="F38" s="20"/>
      <c r="G38" s="21"/>
      <c r="H38" s="22" t="str">
        <f>IF(Formeln!I36="","",Formeln!K36+1)</f>
        <v/>
      </c>
      <c r="I38" s="23"/>
      <c r="J38" s="28"/>
      <c r="K38" s="29"/>
      <c r="L38" s="45" t="str">
        <f>IF(J38="","",IF(J38&lt;F38,Formeln!V36+Formeln!U36,Formeln!V36))</f>
        <v/>
      </c>
      <c r="M38" s="23"/>
      <c r="N38" s="25">
        <f t="shared" si="0"/>
        <v>0</v>
      </c>
      <c r="O38" s="26"/>
      <c r="P38" s="26"/>
      <c r="Q38" s="27" t="str">
        <f>IF(Formeln!AA36+Formeln!AB36=0,"-     €",IF(Formeln!X36&gt;Formeln!Y36,Formeln!Y36,Formeln!X36))</f>
        <v>-     €</v>
      </c>
      <c r="R38" s="19"/>
      <c r="S38" s="35"/>
    </row>
    <row r="39" spans="1:19" x14ac:dyDescent="0.25">
      <c r="A39" s="16">
        <v>34</v>
      </c>
      <c r="B39" s="17"/>
      <c r="C39" s="18"/>
      <c r="D39" s="18"/>
      <c r="E39" s="44"/>
      <c r="F39" s="20"/>
      <c r="G39" s="21"/>
      <c r="H39" s="22" t="str">
        <f>IF(Formeln!I37="","",Formeln!K37+1)</f>
        <v/>
      </c>
      <c r="I39" s="23"/>
      <c r="J39" s="28"/>
      <c r="K39" s="29"/>
      <c r="L39" s="45" t="str">
        <f>IF(J39="","",IF(J39&lt;F39,Formeln!V37+Formeln!U37,Formeln!V37))</f>
        <v/>
      </c>
      <c r="M39" s="23"/>
      <c r="N39" s="25">
        <f t="shared" si="0"/>
        <v>0</v>
      </c>
      <c r="O39" s="26"/>
      <c r="P39" s="26"/>
      <c r="Q39" s="27" t="str">
        <f>IF(Formeln!AA37+Formeln!AB37=0,"-     €",IF(Formeln!X37&gt;Formeln!Y37,Formeln!Y37,Formeln!X37))</f>
        <v>-     €</v>
      </c>
      <c r="R39" s="19"/>
      <c r="S39" s="35"/>
    </row>
    <row r="40" spans="1:19" x14ac:dyDescent="0.25">
      <c r="A40" s="16">
        <v>35</v>
      </c>
      <c r="B40" s="17"/>
      <c r="C40" s="18"/>
      <c r="D40" s="18"/>
      <c r="E40" s="44"/>
      <c r="F40" s="20"/>
      <c r="G40" s="21"/>
      <c r="H40" s="22" t="str">
        <f>IF(Formeln!I38="","",Formeln!K38+1)</f>
        <v/>
      </c>
      <c r="I40" s="23"/>
      <c r="J40" s="28"/>
      <c r="K40" s="29"/>
      <c r="L40" s="45" t="str">
        <f>IF(J40="","",IF(J40&lt;F40,Formeln!V38+Formeln!U38,Formeln!V38))</f>
        <v/>
      </c>
      <c r="M40" s="23"/>
      <c r="N40" s="25">
        <f t="shared" si="0"/>
        <v>0</v>
      </c>
      <c r="O40" s="26"/>
      <c r="P40" s="26"/>
      <c r="Q40" s="27" t="str">
        <f>IF(Formeln!AA38+Formeln!AB38=0,"-     €",IF(Formeln!X38&gt;Formeln!Y38,Formeln!Y38,Formeln!X38))</f>
        <v>-     €</v>
      </c>
      <c r="R40" s="19"/>
      <c r="S40" s="35"/>
    </row>
    <row r="41" spans="1:19" x14ac:dyDescent="0.25">
      <c r="A41" s="16">
        <v>36</v>
      </c>
      <c r="B41" s="17"/>
      <c r="C41" s="18"/>
      <c r="D41" s="18"/>
      <c r="E41" s="44"/>
      <c r="F41" s="20"/>
      <c r="G41" s="21"/>
      <c r="H41" s="22" t="str">
        <f>IF(Formeln!I39="","",Formeln!K39+1)</f>
        <v/>
      </c>
      <c r="I41" s="23"/>
      <c r="J41" s="28"/>
      <c r="K41" s="29"/>
      <c r="L41" s="45" t="str">
        <f>IF(J41="","",IF(J41&lt;F41,Formeln!V39+Formeln!U39,Formeln!V39))</f>
        <v/>
      </c>
      <c r="M41" s="23"/>
      <c r="N41" s="25">
        <f t="shared" si="0"/>
        <v>0</v>
      </c>
      <c r="O41" s="26"/>
      <c r="P41" s="26"/>
      <c r="Q41" s="27" t="str">
        <f>IF(Formeln!AA39+Formeln!AB39=0,"-     €",IF(Formeln!X39&gt;Formeln!Y39,Formeln!Y39,Formeln!X39))</f>
        <v>-     €</v>
      </c>
      <c r="R41" s="19"/>
      <c r="S41" s="35"/>
    </row>
    <row r="42" spans="1:19" x14ac:dyDescent="0.25">
      <c r="A42" s="16">
        <v>37</v>
      </c>
      <c r="B42" s="17"/>
      <c r="C42" s="18"/>
      <c r="D42" s="18"/>
      <c r="E42" s="44"/>
      <c r="F42" s="20"/>
      <c r="G42" s="21"/>
      <c r="H42" s="22" t="str">
        <f>IF(Formeln!I40="","",Formeln!K40+1)</f>
        <v/>
      </c>
      <c r="I42" s="23"/>
      <c r="J42" s="28"/>
      <c r="K42" s="29"/>
      <c r="L42" s="45" t="str">
        <f>IF(J42="","",IF(J42&lt;F42,Formeln!V40+Formeln!U40,Formeln!V40))</f>
        <v/>
      </c>
      <c r="M42" s="23"/>
      <c r="N42" s="25">
        <f t="shared" si="0"/>
        <v>0</v>
      </c>
      <c r="O42" s="26"/>
      <c r="P42" s="26"/>
      <c r="Q42" s="27" t="str">
        <f>IF(Formeln!AA40+Formeln!AB40=0,"-     €",IF(Formeln!X40&gt;Formeln!Y40,Formeln!Y40,Formeln!X40))</f>
        <v>-     €</v>
      </c>
      <c r="R42" s="19"/>
      <c r="S42" s="35"/>
    </row>
    <row r="43" spans="1:19" x14ac:dyDescent="0.25">
      <c r="A43" s="16">
        <v>38</v>
      </c>
      <c r="B43" s="17"/>
      <c r="C43" s="18"/>
      <c r="D43" s="18"/>
      <c r="E43" s="44"/>
      <c r="F43" s="20"/>
      <c r="G43" s="21"/>
      <c r="H43" s="22" t="str">
        <f>IF(Formeln!I41="","",Formeln!K41+1)</f>
        <v/>
      </c>
      <c r="I43" s="23"/>
      <c r="J43" s="28"/>
      <c r="K43" s="29"/>
      <c r="L43" s="45" t="str">
        <f>IF(J43="","",IF(J43&lt;F43,Formeln!V41+Formeln!U41,Formeln!V41))</f>
        <v/>
      </c>
      <c r="M43" s="23"/>
      <c r="N43" s="25">
        <f t="shared" si="0"/>
        <v>0</v>
      </c>
      <c r="O43" s="26"/>
      <c r="P43" s="26"/>
      <c r="Q43" s="27" t="str">
        <f>IF(Formeln!AA41+Formeln!AB41=0,"-     €",IF(Formeln!X41&gt;Formeln!Y41,Formeln!Y41,Formeln!X41))</f>
        <v>-     €</v>
      </c>
      <c r="R43" s="19"/>
      <c r="S43" s="35"/>
    </row>
    <row r="44" spans="1:19" x14ac:dyDescent="0.25">
      <c r="A44" s="16">
        <v>39</v>
      </c>
      <c r="B44" s="17"/>
      <c r="C44" s="18"/>
      <c r="D44" s="18"/>
      <c r="E44" s="44"/>
      <c r="F44" s="20"/>
      <c r="G44" s="21"/>
      <c r="H44" s="22" t="str">
        <f>IF(Formeln!I42="","",Formeln!K42+1)</f>
        <v/>
      </c>
      <c r="I44" s="23"/>
      <c r="J44" s="28"/>
      <c r="K44" s="29"/>
      <c r="L44" s="45" t="str">
        <f>IF(J44="","",IF(J44&lt;F44,Formeln!V42+Formeln!U42,Formeln!V42))</f>
        <v/>
      </c>
      <c r="M44" s="23"/>
      <c r="N44" s="25">
        <f t="shared" si="0"/>
        <v>0</v>
      </c>
      <c r="O44" s="26"/>
      <c r="P44" s="26"/>
      <c r="Q44" s="27" t="str">
        <f>IF(Formeln!AA42+Formeln!AB42=0,"-     €",IF(Formeln!X42&gt;Formeln!Y42,Formeln!Y42,Formeln!X42))</f>
        <v>-     €</v>
      </c>
      <c r="R44" s="19"/>
      <c r="S44" s="35"/>
    </row>
    <row r="45" spans="1:19" x14ac:dyDescent="0.25">
      <c r="A45" s="16">
        <v>40</v>
      </c>
      <c r="B45" s="17"/>
      <c r="C45" s="18"/>
      <c r="D45" s="18"/>
      <c r="E45" s="44"/>
      <c r="F45" s="20"/>
      <c r="G45" s="21"/>
      <c r="H45" s="22" t="str">
        <f>IF(Formeln!I43="","",Formeln!K43+1)</f>
        <v/>
      </c>
      <c r="I45" s="23"/>
      <c r="J45" s="28"/>
      <c r="K45" s="29"/>
      <c r="L45" s="45" t="str">
        <f>IF(J45="","",IF(J45&lt;F45,Formeln!V43+Formeln!U43,Formeln!V43))</f>
        <v/>
      </c>
      <c r="M45" s="23"/>
      <c r="N45" s="25">
        <f t="shared" si="0"/>
        <v>0</v>
      </c>
      <c r="O45" s="26"/>
      <c r="P45" s="26"/>
      <c r="Q45" s="27" t="str">
        <f>IF(Formeln!AA43+Formeln!AB43=0,"-     €",IF(Formeln!X43&gt;Formeln!Y43,Formeln!Y43,Formeln!X43))</f>
        <v>-     €</v>
      </c>
      <c r="R45" s="19"/>
      <c r="S45" s="35"/>
    </row>
    <row r="46" spans="1:19" x14ac:dyDescent="0.25">
      <c r="A46" s="16">
        <v>41</v>
      </c>
      <c r="B46" s="17"/>
      <c r="C46" s="18"/>
      <c r="D46" s="18"/>
      <c r="E46" s="44"/>
      <c r="F46" s="20"/>
      <c r="G46" s="21"/>
      <c r="H46" s="22" t="str">
        <f>IF(Formeln!I44="","",Formeln!K44+1)</f>
        <v/>
      </c>
      <c r="I46" s="23"/>
      <c r="J46" s="28"/>
      <c r="K46" s="29"/>
      <c r="L46" s="45" t="str">
        <f>IF(J46="","",IF(J46&lt;F46,Formeln!V44+Formeln!U44,Formeln!V44))</f>
        <v/>
      </c>
      <c r="M46" s="23"/>
      <c r="N46" s="25">
        <f t="shared" si="0"/>
        <v>0</v>
      </c>
      <c r="O46" s="26"/>
      <c r="P46" s="26"/>
      <c r="Q46" s="27" t="str">
        <f>IF(Formeln!AA44+Formeln!AB44=0,"-     €",IF(Formeln!X44&gt;Formeln!Y44,Formeln!Y44,Formeln!X44))</f>
        <v>-     €</v>
      </c>
      <c r="R46" s="19"/>
      <c r="S46" s="35"/>
    </row>
    <row r="47" spans="1:19" x14ac:dyDescent="0.25">
      <c r="A47" s="16">
        <v>42</v>
      </c>
      <c r="B47" s="17"/>
      <c r="C47" s="18"/>
      <c r="D47" s="18"/>
      <c r="E47" s="44"/>
      <c r="F47" s="20"/>
      <c r="G47" s="21"/>
      <c r="H47" s="22" t="str">
        <f>IF(Formeln!I45="","",Formeln!K45+1)</f>
        <v/>
      </c>
      <c r="I47" s="23"/>
      <c r="J47" s="28"/>
      <c r="K47" s="29"/>
      <c r="L47" s="45" t="str">
        <f>IF(J47="","",IF(J47&lt;F47,Formeln!V45+Formeln!U45,Formeln!V45))</f>
        <v/>
      </c>
      <c r="M47" s="23"/>
      <c r="N47" s="25">
        <f t="shared" si="0"/>
        <v>0</v>
      </c>
      <c r="O47" s="26"/>
      <c r="P47" s="26"/>
      <c r="Q47" s="27" t="str">
        <f>IF(Formeln!AA45+Formeln!AB45=0,"-     €",IF(Formeln!X45&gt;Formeln!Y45,Formeln!Y45,Formeln!X45))</f>
        <v>-     €</v>
      </c>
      <c r="R47" s="19"/>
      <c r="S47" s="35"/>
    </row>
    <row r="48" spans="1:19" x14ac:dyDescent="0.25">
      <c r="A48" s="16">
        <v>43</v>
      </c>
      <c r="B48" s="17"/>
      <c r="C48" s="18"/>
      <c r="D48" s="18"/>
      <c r="E48" s="44"/>
      <c r="F48" s="20"/>
      <c r="G48" s="21"/>
      <c r="H48" s="22" t="str">
        <f>IF(Formeln!I46="","",Formeln!K46+1)</f>
        <v/>
      </c>
      <c r="I48" s="23"/>
      <c r="J48" s="28"/>
      <c r="K48" s="29"/>
      <c r="L48" s="45" t="str">
        <f>IF(J48="","",IF(J48&lt;F48,Formeln!V46+Formeln!U46,Formeln!V46))</f>
        <v/>
      </c>
      <c r="M48" s="23"/>
      <c r="N48" s="25">
        <f t="shared" si="0"/>
        <v>0</v>
      </c>
      <c r="O48" s="26"/>
      <c r="P48" s="26"/>
      <c r="Q48" s="27" t="str">
        <f>IF(Formeln!AA46+Formeln!AB46=0,"-     €",IF(Formeln!X46&gt;Formeln!Y46,Formeln!Y46,Formeln!X46))</f>
        <v>-     €</v>
      </c>
      <c r="R48" s="19"/>
      <c r="S48" s="35"/>
    </row>
    <row r="49" spans="1:19" x14ac:dyDescent="0.25">
      <c r="A49" s="16">
        <v>44</v>
      </c>
      <c r="B49" s="17"/>
      <c r="C49" s="18"/>
      <c r="D49" s="18"/>
      <c r="E49" s="44"/>
      <c r="F49" s="20"/>
      <c r="G49" s="21"/>
      <c r="H49" s="22" t="str">
        <f>IF(Formeln!I47="","",Formeln!K47+1)</f>
        <v/>
      </c>
      <c r="I49" s="23"/>
      <c r="J49" s="28"/>
      <c r="K49" s="29"/>
      <c r="L49" s="45" t="str">
        <f>IF(J49="","",IF(J49&lt;F49,Formeln!V47+Formeln!U47,Formeln!V47))</f>
        <v/>
      </c>
      <c r="M49" s="23"/>
      <c r="N49" s="25">
        <f t="shared" si="0"/>
        <v>0</v>
      </c>
      <c r="O49" s="26"/>
      <c r="P49" s="26"/>
      <c r="Q49" s="27" t="str">
        <f>IF(Formeln!AA47+Formeln!AB47=0,"-     €",IF(Formeln!X47&gt;Formeln!Y47,Formeln!Y47,Formeln!X47))</f>
        <v>-     €</v>
      </c>
      <c r="R49" s="19"/>
      <c r="S49" s="35"/>
    </row>
    <row r="50" spans="1:19" x14ac:dyDescent="0.25">
      <c r="A50" s="16">
        <v>45</v>
      </c>
      <c r="B50" s="17"/>
      <c r="C50" s="18"/>
      <c r="D50" s="18"/>
      <c r="E50" s="44"/>
      <c r="F50" s="20"/>
      <c r="G50" s="21"/>
      <c r="H50" s="22" t="str">
        <f>IF(Formeln!I48="","",Formeln!K48+1)</f>
        <v/>
      </c>
      <c r="I50" s="23"/>
      <c r="J50" s="28"/>
      <c r="K50" s="29"/>
      <c r="L50" s="45" t="str">
        <f>IF(J50="","",IF(J50&lt;F50,Formeln!V48+Formeln!U48,Formeln!V48))</f>
        <v/>
      </c>
      <c r="M50" s="23"/>
      <c r="N50" s="25">
        <f t="shared" si="0"/>
        <v>0</v>
      </c>
      <c r="O50" s="26"/>
      <c r="P50" s="26"/>
      <c r="Q50" s="27" t="str">
        <f>IF(Formeln!AA48+Formeln!AB48=0,"-     €",IF(Formeln!X48&gt;Formeln!Y48,Formeln!Y48,Formeln!X48))</f>
        <v>-     €</v>
      </c>
      <c r="R50" s="19"/>
      <c r="S50" s="35"/>
    </row>
    <row r="51" spans="1:19" x14ac:dyDescent="0.25">
      <c r="A51" s="16">
        <v>46</v>
      </c>
      <c r="B51" s="17"/>
      <c r="C51" s="18"/>
      <c r="D51" s="18"/>
      <c r="E51" s="44"/>
      <c r="F51" s="20"/>
      <c r="G51" s="21"/>
      <c r="H51" s="22" t="str">
        <f>IF(Formeln!I49="","",Formeln!K49+1)</f>
        <v/>
      </c>
      <c r="I51" s="23"/>
      <c r="J51" s="28"/>
      <c r="K51" s="29"/>
      <c r="L51" s="45" t="str">
        <f>IF(J51="","",IF(J51&lt;F51,Formeln!V49+Formeln!U49,Formeln!V49))</f>
        <v/>
      </c>
      <c r="M51" s="23"/>
      <c r="N51" s="25">
        <f t="shared" si="0"/>
        <v>0</v>
      </c>
      <c r="O51" s="26"/>
      <c r="P51" s="26"/>
      <c r="Q51" s="27" t="str">
        <f>IF(Formeln!AA49+Formeln!AB49=0,"-     €",IF(Formeln!X49&gt;Formeln!Y49,Formeln!Y49,Formeln!X49))</f>
        <v>-     €</v>
      </c>
      <c r="R51" s="19"/>
      <c r="S51" s="35"/>
    </row>
    <row r="52" spans="1:19" x14ac:dyDescent="0.25">
      <c r="A52" s="16">
        <v>47</v>
      </c>
      <c r="B52" s="17"/>
      <c r="C52" s="18"/>
      <c r="D52" s="18"/>
      <c r="E52" s="44"/>
      <c r="F52" s="20"/>
      <c r="G52" s="21"/>
      <c r="H52" s="22" t="str">
        <f>IF(Formeln!I50="","",Formeln!K50+1)</f>
        <v/>
      </c>
      <c r="I52" s="23"/>
      <c r="J52" s="28"/>
      <c r="K52" s="29"/>
      <c r="L52" s="45" t="str">
        <f>IF(J52="","",IF(J52&lt;F52,Formeln!V50+Formeln!U50,Formeln!V50))</f>
        <v/>
      </c>
      <c r="M52" s="23"/>
      <c r="N52" s="25">
        <f t="shared" si="0"/>
        <v>0</v>
      </c>
      <c r="O52" s="26"/>
      <c r="P52" s="26"/>
      <c r="Q52" s="27" t="str">
        <f>IF(Formeln!AA50+Formeln!AB50=0,"-     €",IF(Formeln!X50&gt;Formeln!Y50,Formeln!Y50,Formeln!X50))</f>
        <v>-     €</v>
      </c>
      <c r="R52" s="19"/>
      <c r="S52" s="35"/>
    </row>
    <row r="53" spans="1:19" x14ac:dyDescent="0.25">
      <c r="A53" s="16">
        <v>48</v>
      </c>
      <c r="B53" s="17"/>
      <c r="C53" s="18"/>
      <c r="D53" s="18"/>
      <c r="E53" s="44"/>
      <c r="F53" s="20"/>
      <c r="G53" s="21"/>
      <c r="H53" s="22" t="str">
        <f>IF(Formeln!I51="","",Formeln!K51+1)</f>
        <v/>
      </c>
      <c r="I53" s="23"/>
      <c r="J53" s="28"/>
      <c r="K53" s="29"/>
      <c r="L53" s="45" t="str">
        <f>IF(J53="","",IF(J53&lt;F53,Formeln!V51+Formeln!U51,Formeln!V51))</f>
        <v/>
      </c>
      <c r="M53" s="23"/>
      <c r="N53" s="25">
        <f t="shared" si="0"/>
        <v>0</v>
      </c>
      <c r="O53" s="26"/>
      <c r="P53" s="26"/>
      <c r="Q53" s="27" t="str">
        <f>IF(Formeln!AA51+Formeln!AB51=0,"-     €",IF(Formeln!X51&gt;Formeln!Y51,Formeln!Y51,Formeln!X51))</f>
        <v>-     €</v>
      </c>
      <c r="R53" s="19"/>
      <c r="S53" s="35"/>
    </row>
    <row r="54" spans="1:19" x14ac:dyDescent="0.25">
      <c r="A54" s="16">
        <v>49</v>
      </c>
      <c r="B54" s="17"/>
      <c r="C54" s="18"/>
      <c r="D54" s="18"/>
      <c r="E54" s="44"/>
      <c r="F54" s="20"/>
      <c r="G54" s="21"/>
      <c r="H54" s="22" t="str">
        <f>IF(Formeln!I52="","",Formeln!K52+1)</f>
        <v/>
      </c>
      <c r="I54" s="23"/>
      <c r="J54" s="28"/>
      <c r="K54" s="29"/>
      <c r="L54" s="45" t="str">
        <f>IF(J54="","",IF(J54&lt;F54,Formeln!V52+Formeln!U52,Formeln!V52))</f>
        <v/>
      </c>
      <c r="M54" s="23"/>
      <c r="N54" s="25">
        <f t="shared" si="0"/>
        <v>0</v>
      </c>
      <c r="O54" s="26"/>
      <c r="P54" s="26"/>
      <c r="Q54" s="27" t="str">
        <f>IF(Formeln!AA52+Formeln!AB52=0,"-     €",IF(Formeln!X52&gt;Formeln!Y52,Formeln!Y52,Formeln!X52))</f>
        <v>-     €</v>
      </c>
      <c r="R54" s="19"/>
      <c r="S54" s="35"/>
    </row>
    <row r="55" spans="1:19" x14ac:dyDescent="0.25">
      <c r="A55" s="16">
        <v>50</v>
      </c>
      <c r="B55" s="17"/>
      <c r="C55" s="18"/>
      <c r="D55" s="18"/>
      <c r="E55" s="44"/>
      <c r="F55" s="20"/>
      <c r="G55" s="21"/>
      <c r="H55" s="22" t="str">
        <f>IF(Formeln!I53="","",Formeln!K53+1)</f>
        <v/>
      </c>
      <c r="I55" s="23"/>
      <c r="J55" s="28"/>
      <c r="K55" s="29"/>
      <c r="L55" s="45" t="str">
        <f>IF(J55="","",IF(J55&lt;F55,Formeln!V53+Formeln!U53,Formeln!V53))</f>
        <v/>
      </c>
      <c r="M55" s="23"/>
      <c r="N55" s="25">
        <f t="shared" si="0"/>
        <v>0</v>
      </c>
      <c r="O55" s="26"/>
      <c r="P55" s="26"/>
      <c r="Q55" s="27" t="str">
        <f>IF(Formeln!AA53+Formeln!AB53=0,"-     €",IF(Formeln!X53&gt;Formeln!Y53,Formeln!Y53,Formeln!X53))</f>
        <v>-     €</v>
      </c>
      <c r="R55" s="19"/>
      <c r="S55" s="35"/>
    </row>
    <row r="56" spans="1:19" x14ac:dyDescent="0.25">
      <c r="A56" s="16">
        <v>51</v>
      </c>
      <c r="B56" s="17"/>
      <c r="C56" s="18"/>
      <c r="D56" s="18"/>
      <c r="E56" s="44"/>
      <c r="F56" s="20"/>
      <c r="G56" s="21"/>
      <c r="H56" s="22" t="str">
        <f>IF(Formeln!I54="","",Formeln!K54+1)</f>
        <v/>
      </c>
      <c r="I56" s="23"/>
      <c r="J56" s="28"/>
      <c r="K56" s="29"/>
      <c r="L56" s="45" t="str">
        <f>IF(J56="","",IF(J56&lt;F56,Formeln!V54+Formeln!U54,Formeln!V54))</f>
        <v/>
      </c>
      <c r="M56" s="23"/>
      <c r="N56" s="25">
        <f t="shared" si="0"/>
        <v>0</v>
      </c>
      <c r="O56" s="26"/>
      <c r="P56" s="26"/>
      <c r="Q56" s="27" t="str">
        <f>IF(Formeln!AA54+Formeln!AB54=0,"-     €",IF(Formeln!X54&gt;Formeln!Y54,Formeln!Y54,Formeln!X54))</f>
        <v>-     €</v>
      </c>
      <c r="R56" s="19"/>
      <c r="S56" s="35"/>
    </row>
    <row r="57" spans="1:19" x14ac:dyDescent="0.25">
      <c r="A57" s="16">
        <v>52</v>
      </c>
      <c r="B57" s="17"/>
      <c r="C57" s="18"/>
      <c r="D57" s="18"/>
      <c r="E57" s="44"/>
      <c r="F57" s="20"/>
      <c r="G57" s="21"/>
      <c r="H57" s="22" t="str">
        <f>IF(Formeln!I55="","",Formeln!K55+1)</f>
        <v/>
      </c>
      <c r="I57" s="23"/>
      <c r="J57" s="28"/>
      <c r="K57" s="29"/>
      <c r="L57" s="45" t="str">
        <f>IF(J57="","",IF(J57&lt;F57,Formeln!V55+Formeln!U55,Formeln!V55))</f>
        <v/>
      </c>
      <c r="M57" s="23"/>
      <c r="N57" s="25">
        <f t="shared" si="0"/>
        <v>0</v>
      </c>
      <c r="O57" s="26"/>
      <c r="P57" s="26"/>
      <c r="Q57" s="27" t="str">
        <f>IF(Formeln!AA55+Formeln!AB55=0,"-     €",IF(Formeln!X55&gt;Formeln!Y55,Formeln!Y55,Formeln!X55))</f>
        <v>-     €</v>
      </c>
      <c r="R57" s="19"/>
      <c r="S57" s="35"/>
    </row>
    <row r="58" spans="1:19" x14ac:dyDescent="0.25">
      <c r="A58" s="16">
        <v>53</v>
      </c>
      <c r="B58" s="17"/>
      <c r="C58" s="18"/>
      <c r="D58" s="18"/>
      <c r="E58" s="44"/>
      <c r="F58" s="20"/>
      <c r="G58" s="21"/>
      <c r="H58" s="22" t="str">
        <f>IF(Formeln!I56="","",Formeln!K56+1)</f>
        <v/>
      </c>
      <c r="I58" s="23"/>
      <c r="J58" s="28"/>
      <c r="K58" s="29"/>
      <c r="L58" s="45" t="str">
        <f>IF(J58="","",IF(J58&lt;F58,Formeln!V56+Formeln!U56,Formeln!V56))</f>
        <v/>
      </c>
      <c r="M58" s="23"/>
      <c r="N58" s="25">
        <f t="shared" si="0"/>
        <v>0</v>
      </c>
      <c r="O58" s="26"/>
      <c r="P58" s="26"/>
      <c r="Q58" s="27" t="str">
        <f>IF(Formeln!AA56+Formeln!AB56=0,"-     €",IF(Formeln!X56&gt;Formeln!Y56,Formeln!Y56,Formeln!X56))</f>
        <v>-     €</v>
      </c>
      <c r="R58" s="19"/>
      <c r="S58" s="35"/>
    </row>
    <row r="59" spans="1:19" x14ac:dyDescent="0.25">
      <c r="A59" s="16">
        <v>54</v>
      </c>
      <c r="B59" s="17"/>
      <c r="C59" s="18"/>
      <c r="D59" s="18"/>
      <c r="E59" s="44"/>
      <c r="F59" s="20"/>
      <c r="G59" s="21"/>
      <c r="H59" s="22" t="str">
        <f>IF(Formeln!I57="","",Formeln!K57+1)</f>
        <v/>
      </c>
      <c r="I59" s="23"/>
      <c r="J59" s="28"/>
      <c r="K59" s="29"/>
      <c r="L59" s="45" t="str">
        <f>IF(J59="","",IF(J59&lt;F59,Formeln!V57+Formeln!U57,Formeln!V57))</f>
        <v/>
      </c>
      <c r="M59" s="23"/>
      <c r="N59" s="25">
        <f t="shared" si="0"/>
        <v>0</v>
      </c>
      <c r="O59" s="26"/>
      <c r="P59" s="26"/>
      <c r="Q59" s="27" t="str">
        <f>IF(Formeln!AA57+Formeln!AB57=0,"-     €",IF(Formeln!X57&gt;Formeln!Y57,Formeln!Y57,Formeln!X57))</f>
        <v>-     €</v>
      </c>
      <c r="R59" s="19"/>
      <c r="S59" s="35"/>
    </row>
    <row r="60" spans="1:19" x14ac:dyDescent="0.25">
      <c r="A60" s="16">
        <v>55</v>
      </c>
      <c r="B60" s="17"/>
      <c r="C60" s="18"/>
      <c r="D60" s="18"/>
      <c r="E60" s="44"/>
      <c r="F60" s="20"/>
      <c r="G60" s="21"/>
      <c r="H60" s="22" t="str">
        <f>IF(Formeln!I58="","",Formeln!K58+1)</f>
        <v/>
      </c>
      <c r="I60" s="23"/>
      <c r="J60" s="28"/>
      <c r="K60" s="29"/>
      <c r="L60" s="45" t="str">
        <f>IF(J60="","",IF(J60&lt;F60,Formeln!V58+Formeln!U58,Formeln!V58))</f>
        <v/>
      </c>
      <c r="M60" s="23"/>
      <c r="N60" s="25">
        <f t="shared" si="0"/>
        <v>0</v>
      </c>
      <c r="O60" s="26"/>
      <c r="P60" s="26"/>
      <c r="Q60" s="27" t="str">
        <f>IF(Formeln!AA58+Formeln!AB58=0,"-     €",IF(Formeln!X58&gt;Formeln!Y58,Formeln!Y58,Formeln!X58))</f>
        <v>-     €</v>
      </c>
      <c r="R60" s="19"/>
      <c r="S60" s="35"/>
    </row>
    <row r="61" spans="1:19" x14ac:dyDescent="0.25">
      <c r="A61" s="16">
        <v>56</v>
      </c>
      <c r="B61" s="17"/>
      <c r="C61" s="18"/>
      <c r="D61" s="18"/>
      <c r="E61" s="44"/>
      <c r="F61" s="20"/>
      <c r="G61" s="21"/>
      <c r="H61" s="22" t="str">
        <f>IF(Formeln!I59="","",Formeln!K59+1)</f>
        <v/>
      </c>
      <c r="I61" s="23"/>
      <c r="J61" s="28"/>
      <c r="K61" s="29"/>
      <c r="L61" s="45" t="str">
        <f>IF(J61="","",IF(J61&lt;F61,Formeln!V59+Formeln!U59,Formeln!V59))</f>
        <v/>
      </c>
      <c r="M61" s="23"/>
      <c r="N61" s="25">
        <f t="shared" si="0"/>
        <v>0</v>
      </c>
      <c r="O61" s="26"/>
      <c r="P61" s="26"/>
      <c r="Q61" s="27" t="str">
        <f>IF(Formeln!AA59+Formeln!AB59=0,"-     €",IF(Formeln!X59&gt;Formeln!Y59,Formeln!Y59,Formeln!X59))</f>
        <v>-     €</v>
      </c>
      <c r="R61" s="19"/>
      <c r="S61" s="35"/>
    </row>
    <row r="62" spans="1:19" x14ac:dyDescent="0.25">
      <c r="A62" s="16">
        <v>57</v>
      </c>
      <c r="B62" s="17"/>
      <c r="C62" s="18"/>
      <c r="D62" s="18"/>
      <c r="E62" s="44"/>
      <c r="F62" s="20"/>
      <c r="G62" s="21"/>
      <c r="H62" s="22" t="str">
        <f>IF(Formeln!I60="","",Formeln!K60+1)</f>
        <v/>
      </c>
      <c r="I62" s="23"/>
      <c r="J62" s="28"/>
      <c r="K62" s="29"/>
      <c r="L62" s="45" t="str">
        <f>IF(J62="","",IF(J62&lt;F62,Formeln!V60+Formeln!U60,Formeln!V60))</f>
        <v/>
      </c>
      <c r="M62" s="23"/>
      <c r="N62" s="25">
        <f t="shared" si="0"/>
        <v>0</v>
      </c>
      <c r="O62" s="26"/>
      <c r="P62" s="26"/>
      <c r="Q62" s="27" t="str">
        <f>IF(Formeln!AA60+Formeln!AB60=0,"-     €",IF(Formeln!X60&gt;Formeln!Y60,Formeln!Y60,Formeln!X60))</f>
        <v>-     €</v>
      </c>
      <c r="R62" s="19"/>
      <c r="S62" s="35"/>
    </row>
    <row r="63" spans="1:19" x14ac:dyDescent="0.25">
      <c r="A63" s="16">
        <v>58</v>
      </c>
      <c r="B63" s="17"/>
      <c r="C63" s="18"/>
      <c r="D63" s="18"/>
      <c r="E63" s="44"/>
      <c r="F63" s="20"/>
      <c r="G63" s="21"/>
      <c r="H63" s="22" t="str">
        <f>IF(Formeln!I61="","",Formeln!K61+1)</f>
        <v/>
      </c>
      <c r="I63" s="23"/>
      <c r="J63" s="28"/>
      <c r="K63" s="29"/>
      <c r="L63" s="45" t="str">
        <f>IF(J63="","",IF(J63&lt;F63,Formeln!V61+Formeln!U61,Formeln!V61))</f>
        <v/>
      </c>
      <c r="M63" s="23"/>
      <c r="N63" s="25">
        <f t="shared" si="0"/>
        <v>0</v>
      </c>
      <c r="O63" s="26"/>
      <c r="P63" s="26"/>
      <c r="Q63" s="27" t="str">
        <f>IF(Formeln!AA61+Formeln!AB61=0,"-     €",IF(Formeln!X61&gt;Formeln!Y61,Formeln!Y61,Formeln!X61))</f>
        <v>-     €</v>
      </c>
      <c r="R63" s="19"/>
      <c r="S63" s="35"/>
    </row>
    <row r="64" spans="1:19" x14ac:dyDescent="0.25">
      <c r="A64" s="16">
        <v>59</v>
      </c>
      <c r="B64" s="17"/>
      <c r="C64" s="18"/>
      <c r="D64" s="18"/>
      <c r="E64" s="44"/>
      <c r="F64" s="20"/>
      <c r="G64" s="21"/>
      <c r="H64" s="22" t="str">
        <f>IF(Formeln!I62="","",Formeln!K62+1)</f>
        <v/>
      </c>
      <c r="I64" s="23"/>
      <c r="J64" s="28"/>
      <c r="K64" s="29"/>
      <c r="L64" s="45" t="str">
        <f>IF(J64="","",IF(J64&lt;F64,Formeln!V62+Formeln!U62,Formeln!V62))</f>
        <v/>
      </c>
      <c r="M64" s="23"/>
      <c r="N64" s="25">
        <f t="shared" si="0"/>
        <v>0</v>
      </c>
      <c r="O64" s="26"/>
      <c r="P64" s="26"/>
      <c r="Q64" s="27" t="str">
        <f>IF(Formeln!AA62+Formeln!AB62=0,"-     €",IF(Formeln!X62&gt;Formeln!Y62,Formeln!Y62,Formeln!X62))</f>
        <v>-     €</v>
      </c>
      <c r="R64" s="19"/>
      <c r="S64" s="35"/>
    </row>
    <row r="65" spans="1:19" x14ac:dyDescent="0.25">
      <c r="A65" s="16">
        <v>60</v>
      </c>
      <c r="B65" s="17"/>
      <c r="C65" s="18"/>
      <c r="D65" s="18"/>
      <c r="E65" s="44"/>
      <c r="F65" s="20"/>
      <c r="G65" s="21"/>
      <c r="H65" s="22" t="str">
        <f>IF(Formeln!I63="","",Formeln!K63+1)</f>
        <v/>
      </c>
      <c r="I65" s="23"/>
      <c r="J65" s="28"/>
      <c r="K65" s="29"/>
      <c r="L65" s="45" t="str">
        <f>IF(J65="","",IF(J65&lt;F65,Formeln!V63+Formeln!U63,Formeln!V63))</f>
        <v/>
      </c>
      <c r="M65" s="23"/>
      <c r="N65" s="25">
        <f t="shared" si="0"/>
        <v>0</v>
      </c>
      <c r="O65" s="26"/>
      <c r="P65" s="26"/>
      <c r="Q65" s="27" t="str">
        <f>IF(Formeln!AA63+Formeln!AB63=0,"-     €",IF(Formeln!X63&gt;Formeln!Y63,Formeln!Y63,Formeln!X63))</f>
        <v>-     €</v>
      </c>
      <c r="R65" s="19"/>
      <c r="S65" s="35"/>
    </row>
    <row r="66" spans="1:19" x14ac:dyDescent="0.25">
      <c r="A66" s="16">
        <v>61</v>
      </c>
      <c r="B66" s="17"/>
      <c r="C66" s="18"/>
      <c r="D66" s="18"/>
      <c r="E66" s="44"/>
      <c r="F66" s="20"/>
      <c r="G66" s="21"/>
      <c r="H66" s="22" t="str">
        <f>IF(Formeln!I64="","",Formeln!K64+1)</f>
        <v/>
      </c>
      <c r="I66" s="23"/>
      <c r="J66" s="28"/>
      <c r="K66" s="29"/>
      <c r="L66" s="45" t="str">
        <f>IF(J66="","",IF(J66&lt;F66,Formeln!V64+Formeln!U64,Formeln!V64))</f>
        <v/>
      </c>
      <c r="M66" s="23"/>
      <c r="N66" s="25">
        <f t="shared" si="0"/>
        <v>0</v>
      </c>
      <c r="O66" s="26"/>
      <c r="P66" s="26"/>
      <c r="Q66" s="27" t="str">
        <f>IF(Formeln!AA64+Formeln!AB64=0,"-     €",IF(Formeln!X64&gt;Formeln!Y64,Formeln!Y64,Formeln!X64))</f>
        <v>-     €</v>
      </c>
      <c r="R66" s="19"/>
      <c r="S66" s="35"/>
    </row>
    <row r="67" spans="1:19" x14ac:dyDescent="0.25">
      <c r="A67" s="16">
        <v>62</v>
      </c>
      <c r="B67" s="17"/>
      <c r="C67" s="18"/>
      <c r="D67" s="18"/>
      <c r="E67" s="44"/>
      <c r="F67" s="20"/>
      <c r="G67" s="21"/>
      <c r="H67" s="22" t="str">
        <f>IF(Formeln!I65="","",Formeln!K65+1)</f>
        <v/>
      </c>
      <c r="I67" s="23"/>
      <c r="J67" s="28"/>
      <c r="K67" s="29"/>
      <c r="L67" s="45" t="str">
        <f>IF(J67="","",IF(J67&lt;F67,Formeln!V65+Formeln!U65,Formeln!V65))</f>
        <v/>
      </c>
      <c r="M67" s="23"/>
      <c r="N67" s="25">
        <f t="shared" si="0"/>
        <v>0</v>
      </c>
      <c r="O67" s="26"/>
      <c r="P67" s="26"/>
      <c r="Q67" s="27" t="str">
        <f>IF(Formeln!AA65+Formeln!AB65=0,"-     €",IF(Formeln!X65&gt;Formeln!Y65,Formeln!Y65,Formeln!X65))</f>
        <v>-     €</v>
      </c>
      <c r="R67" s="19"/>
      <c r="S67" s="35"/>
    </row>
    <row r="68" spans="1:19" x14ac:dyDescent="0.25">
      <c r="A68" s="16">
        <v>63</v>
      </c>
      <c r="B68" s="17"/>
      <c r="C68" s="18"/>
      <c r="D68" s="18"/>
      <c r="E68" s="44"/>
      <c r="F68" s="20"/>
      <c r="G68" s="21"/>
      <c r="H68" s="22" t="str">
        <f>IF(Formeln!I66="","",Formeln!K66+1)</f>
        <v/>
      </c>
      <c r="I68" s="23"/>
      <c r="J68" s="28"/>
      <c r="K68" s="29"/>
      <c r="L68" s="45" t="str">
        <f>IF(J68="","",IF(J68&lt;F68,Formeln!V66+Formeln!U66,Formeln!V66))</f>
        <v/>
      </c>
      <c r="M68" s="23"/>
      <c r="N68" s="25">
        <f t="shared" si="0"/>
        <v>0</v>
      </c>
      <c r="O68" s="26"/>
      <c r="P68" s="26"/>
      <c r="Q68" s="27" t="str">
        <f>IF(Formeln!AA66+Formeln!AB66=0,"-     €",IF(Formeln!X66&gt;Formeln!Y66,Formeln!Y66,Formeln!X66))</f>
        <v>-     €</v>
      </c>
      <c r="R68" s="19"/>
      <c r="S68" s="35"/>
    </row>
    <row r="69" spans="1:19" x14ac:dyDescent="0.25">
      <c r="A69" s="16">
        <v>64</v>
      </c>
      <c r="B69" s="17"/>
      <c r="C69" s="18"/>
      <c r="D69" s="18"/>
      <c r="E69" s="44"/>
      <c r="F69" s="20"/>
      <c r="G69" s="21"/>
      <c r="H69" s="22" t="str">
        <f>IF(Formeln!I67="","",Formeln!K67+1)</f>
        <v/>
      </c>
      <c r="I69" s="23"/>
      <c r="J69" s="28"/>
      <c r="K69" s="29"/>
      <c r="L69" s="45" t="str">
        <f>IF(J69="","",IF(J69&lt;F69,Formeln!V67+Formeln!U67,Formeln!V67))</f>
        <v/>
      </c>
      <c r="M69" s="23"/>
      <c r="N69" s="25">
        <f t="shared" si="0"/>
        <v>0</v>
      </c>
      <c r="O69" s="26"/>
      <c r="P69" s="26"/>
      <c r="Q69" s="27" t="str">
        <f>IF(Formeln!AA67+Formeln!AB67=0,"-     €",IF(Formeln!X67&gt;Formeln!Y67,Formeln!Y67,Formeln!X67))</f>
        <v>-     €</v>
      </c>
      <c r="R69" s="19"/>
      <c r="S69" s="35"/>
    </row>
    <row r="70" spans="1:19" x14ac:dyDescent="0.25">
      <c r="A70" s="16">
        <v>65</v>
      </c>
      <c r="B70" s="17"/>
      <c r="C70" s="18"/>
      <c r="D70" s="18"/>
      <c r="E70" s="44"/>
      <c r="F70" s="20"/>
      <c r="G70" s="21"/>
      <c r="H70" s="22" t="str">
        <f>IF(Formeln!I68="","",Formeln!K68+1)</f>
        <v/>
      </c>
      <c r="I70" s="23"/>
      <c r="J70" s="28"/>
      <c r="K70" s="29"/>
      <c r="L70" s="45" t="str">
        <f>IF(J70="","",IF(J70&lt;F70,Formeln!V68+Formeln!U68,Formeln!V68))</f>
        <v/>
      </c>
      <c r="M70" s="23"/>
      <c r="N70" s="25">
        <f t="shared" si="0"/>
        <v>0</v>
      </c>
      <c r="O70" s="26"/>
      <c r="P70" s="26"/>
      <c r="Q70" s="27" t="str">
        <f>IF(Formeln!AA68+Formeln!AB68=0,"-     €",IF(Formeln!X68&gt;Formeln!Y68,Formeln!Y68,Formeln!X68))</f>
        <v>-     €</v>
      </c>
      <c r="R70" s="19"/>
      <c r="S70" s="35"/>
    </row>
    <row r="71" spans="1:19" x14ac:dyDescent="0.25">
      <c r="A71" s="16">
        <v>66</v>
      </c>
      <c r="B71" s="17"/>
      <c r="C71" s="18"/>
      <c r="D71" s="18"/>
      <c r="E71" s="44"/>
      <c r="F71" s="20"/>
      <c r="G71" s="21"/>
      <c r="H71" s="22" t="str">
        <f>IF(Formeln!I69="","",Formeln!K69+1)</f>
        <v/>
      </c>
      <c r="I71" s="23"/>
      <c r="J71" s="28"/>
      <c r="K71" s="29"/>
      <c r="L71" s="45" t="str">
        <f>IF(J71="","",IF(J71&lt;F71,Formeln!V69+Formeln!U69,Formeln!V69))</f>
        <v/>
      </c>
      <c r="M71" s="23"/>
      <c r="N71" s="25">
        <f t="shared" si="0"/>
        <v>0</v>
      </c>
      <c r="O71" s="26"/>
      <c r="P71" s="26"/>
      <c r="Q71" s="27" t="str">
        <f>IF(Formeln!AA69+Formeln!AB69=0,"-     €",IF(Formeln!X69&gt;Formeln!Y69,Formeln!Y69,Formeln!X69))</f>
        <v>-     €</v>
      </c>
      <c r="R71" s="19"/>
      <c r="S71" s="35"/>
    </row>
    <row r="72" spans="1:19" x14ac:dyDescent="0.25">
      <c r="A72" s="16">
        <v>67</v>
      </c>
      <c r="B72" s="17"/>
      <c r="C72" s="18"/>
      <c r="D72" s="18"/>
      <c r="E72" s="44"/>
      <c r="F72" s="20"/>
      <c r="G72" s="21"/>
      <c r="H72" s="22" t="str">
        <f>IF(Formeln!I70="","",Formeln!K70+1)</f>
        <v/>
      </c>
      <c r="I72" s="23"/>
      <c r="J72" s="28"/>
      <c r="K72" s="29"/>
      <c r="L72" s="45" t="str">
        <f>IF(J72="","",IF(J72&lt;F72,Formeln!V70+Formeln!U70,Formeln!V70))</f>
        <v/>
      </c>
      <c r="M72" s="23"/>
      <c r="N72" s="25">
        <f t="shared" ref="N72:N135" si="1">I72+M72</f>
        <v>0</v>
      </c>
      <c r="O72" s="26"/>
      <c r="P72" s="26"/>
      <c r="Q72" s="27" t="str">
        <f>IF(Formeln!AA70+Formeln!AB70=0,"-     €",IF(Formeln!X70&gt;Formeln!Y70,Formeln!Y70,Formeln!X70))</f>
        <v>-     €</v>
      </c>
      <c r="R72" s="19"/>
      <c r="S72" s="35"/>
    </row>
    <row r="73" spans="1:19" x14ac:dyDescent="0.25">
      <c r="A73" s="16">
        <v>68</v>
      </c>
      <c r="B73" s="17"/>
      <c r="C73" s="18"/>
      <c r="D73" s="18"/>
      <c r="E73" s="44"/>
      <c r="F73" s="20"/>
      <c r="G73" s="21"/>
      <c r="H73" s="22" t="str">
        <f>IF(Formeln!I71="","",Formeln!K71+1)</f>
        <v/>
      </c>
      <c r="I73" s="23"/>
      <c r="J73" s="28"/>
      <c r="K73" s="29"/>
      <c r="L73" s="45" t="str">
        <f>IF(J73="","",IF(J73&lt;F73,Formeln!V71+Formeln!U71,Formeln!V71))</f>
        <v/>
      </c>
      <c r="M73" s="23"/>
      <c r="N73" s="25">
        <f t="shared" si="1"/>
        <v>0</v>
      </c>
      <c r="O73" s="26"/>
      <c r="P73" s="26"/>
      <c r="Q73" s="27" t="str">
        <f>IF(Formeln!AA71+Formeln!AB71=0,"-     €",IF(Formeln!X71&gt;Formeln!Y71,Formeln!Y71,Formeln!X71))</f>
        <v>-     €</v>
      </c>
      <c r="R73" s="19"/>
      <c r="S73" s="35"/>
    </row>
    <row r="74" spans="1:19" x14ac:dyDescent="0.25">
      <c r="A74" s="16">
        <v>69</v>
      </c>
      <c r="B74" s="17"/>
      <c r="C74" s="18"/>
      <c r="D74" s="18"/>
      <c r="E74" s="44"/>
      <c r="F74" s="20"/>
      <c r="G74" s="21"/>
      <c r="H74" s="22" t="str">
        <f>IF(Formeln!I72="","",Formeln!K72+1)</f>
        <v/>
      </c>
      <c r="I74" s="23"/>
      <c r="J74" s="28"/>
      <c r="K74" s="29"/>
      <c r="L74" s="45" t="str">
        <f>IF(J74="","",IF(J74&lt;F74,Formeln!V72+Formeln!U72,Formeln!V72))</f>
        <v/>
      </c>
      <c r="M74" s="23"/>
      <c r="N74" s="25">
        <f t="shared" si="1"/>
        <v>0</v>
      </c>
      <c r="O74" s="26"/>
      <c r="P74" s="26"/>
      <c r="Q74" s="27" t="str">
        <f>IF(Formeln!AA72+Formeln!AB72=0,"-     €",IF(Formeln!X72&gt;Formeln!Y72,Formeln!Y72,Formeln!X72))</f>
        <v>-     €</v>
      </c>
      <c r="R74" s="19"/>
      <c r="S74" s="35"/>
    </row>
    <row r="75" spans="1:19" x14ac:dyDescent="0.25">
      <c r="A75" s="16">
        <v>70</v>
      </c>
      <c r="B75" s="17"/>
      <c r="C75" s="18"/>
      <c r="D75" s="18"/>
      <c r="E75" s="44"/>
      <c r="F75" s="20"/>
      <c r="G75" s="21"/>
      <c r="H75" s="22" t="str">
        <f>IF(Formeln!I73="","",Formeln!K73+1)</f>
        <v/>
      </c>
      <c r="I75" s="23"/>
      <c r="J75" s="28"/>
      <c r="K75" s="29"/>
      <c r="L75" s="45" t="str">
        <f>IF(J75="","",IF(J75&lt;F75,Formeln!V73+Formeln!U73,Formeln!V73))</f>
        <v/>
      </c>
      <c r="M75" s="23"/>
      <c r="N75" s="25">
        <f t="shared" si="1"/>
        <v>0</v>
      </c>
      <c r="O75" s="26"/>
      <c r="P75" s="26"/>
      <c r="Q75" s="27" t="str">
        <f>IF(Formeln!AA73+Formeln!AB73=0,"-     €",IF(Formeln!X73&gt;Formeln!Y73,Formeln!Y73,Formeln!X73))</f>
        <v>-     €</v>
      </c>
      <c r="R75" s="19"/>
      <c r="S75" s="35"/>
    </row>
    <row r="76" spans="1:19" x14ac:dyDescent="0.25">
      <c r="A76" s="16">
        <v>71</v>
      </c>
      <c r="B76" s="17"/>
      <c r="C76" s="18"/>
      <c r="D76" s="18"/>
      <c r="E76" s="44"/>
      <c r="F76" s="20"/>
      <c r="G76" s="21"/>
      <c r="H76" s="22" t="str">
        <f>IF(Formeln!I74="","",Formeln!K74+1)</f>
        <v/>
      </c>
      <c r="I76" s="23"/>
      <c r="J76" s="28"/>
      <c r="K76" s="29"/>
      <c r="L76" s="45" t="str">
        <f>IF(J76="","",IF(J76&lt;F76,Formeln!V74+Formeln!U74,Formeln!V74))</f>
        <v/>
      </c>
      <c r="M76" s="23"/>
      <c r="N76" s="25">
        <f t="shared" si="1"/>
        <v>0</v>
      </c>
      <c r="O76" s="26"/>
      <c r="P76" s="26"/>
      <c r="Q76" s="27" t="str">
        <f>IF(Formeln!AA74+Formeln!AB74=0,"-     €",IF(Formeln!X74&gt;Formeln!Y74,Formeln!Y74,Formeln!X74))</f>
        <v>-     €</v>
      </c>
      <c r="R76" s="19"/>
      <c r="S76" s="35"/>
    </row>
    <row r="77" spans="1:19" x14ac:dyDescent="0.25">
      <c r="A77" s="16">
        <v>72</v>
      </c>
      <c r="B77" s="17"/>
      <c r="C77" s="18"/>
      <c r="D77" s="18"/>
      <c r="E77" s="44"/>
      <c r="F77" s="20"/>
      <c r="G77" s="21"/>
      <c r="H77" s="22" t="str">
        <f>IF(Formeln!I75="","",Formeln!K75+1)</f>
        <v/>
      </c>
      <c r="I77" s="23"/>
      <c r="J77" s="28"/>
      <c r="K77" s="29"/>
      <c r="L77" s="45" t="str">
        <f>IF(J77="","",IF(J77&lt;F77,Formeln!V75+Formeln!U75,Formeln!V75))</f>
        <v/>
      </c>
      <c r="M77" s="23"/>
      <c r="N77" s="25">
        <f t="shared" si="1"/>
        <v>0</v>
      </c>
      <c r="O77" s="26"/>
      <c r="P77" s="26"/>
      <c r="Q77" s="27" t="str">
        <f>IF(Formeln!AA75+Formeln!AB75=0,"-     €",IF(Formeln!X75&gt;Formeln!Y75,Formeln!Y75,Formeln!X75))</f>
        <v>-     €</v>
      </c>
      <c r="R77" s="19"/>
      <c r="S77" s="35"/>
    </row>
    <row r="78" spans="1:19" x14ac:dyDescent="0.25">
      <c r="A78" s="16">
        <v>73</v>
      </c>
      <c r="B78" s="17"/>
      <c r="C78" s="18"/>
      <c r="D78" s="18"/>
      <c r="E78" s="44"/>
      <c r="F78" s="20"/>
      <c r="G78" s="21"/>
      <c r="H78" s="22" t="str">
        <f>IF(Formeln!I76="","",Formeln!K76+1)</f>
        <v/>
      </c>
      <c r="I78" s="23"/>
      <c r="J78" s="28"/>
      <c r="K78" s="29"/>
      <c r="L78" s="45" t="str">
        <f>IF(J78="","",IF(J78&lt;F78,Formeln!V76+Formeln!U76,Formeln!V76))</f>
        <v/>
      </c>
      <c r="M78" s="23"/>
      <c r="N78" s="25">
        <f t="shared" si="1"/>
        <v>0</v>
      </c>
      <c r="O78" s="26"/>
      <c r="P78" s="26"/>
      <c r="Q78" s="27" t="str">
        <f>IF(Formeln!AA76+Formeln!AB76=0,"-     €",IF(Formeln!X76&gt;Formeln!Y76,Formeln!Y76,Formeln!X76))</f>
        <v>-     €</v>
      </c>
      <c r="R78" s="19"/>
      <c r="S78" s="35"/>
    </row>
    <row r="79" spans="1:19" x14ac:dyDescent="0.25">
      <c r="A79" s="16">
        <v>74</v>
      </c>
      <c r="B79" s="17"/>
      <c r="C79" s="18"/>
      <c r="D79" s="18"/>
      <c r="E79" s="44"/>
      <c r="F79" s="20"/>
      <c r="G79" s="21"/>
      <c r="H79" s="22" t="str">
        <f>IF(Formeln!I77="","",Formeln!K77+1)</f>
        <v/>
      </c>
      <c r="I79" s="23"/>
      <c r="J79" s="28"/>
      <c r="K79" s="29"/>
      <c r="L79" s="45" t="str">
        <f>IF(J79="","",IF(J79&lt;F79,Formeln!V77+Formeln!U77,Formeln!V77))</f>
        <v/>
      </c>
      <c r="M79" s="23"/>
      <c r="N79" s="25">
        <f t="shared" si="1"/>
        <v>0</v>
      </c>
      <c r="O79" s="26"/>
      <c r="P79" s="26"/>
      <c r="Q79" s="27" t="str">
        <f>IF(Formeln!AA77+Formeln!AB77=0,"-     €",IF(Formeln!X77&gt;Formeln!Y77,Formeln!Y77,Formeln!X77))</f>
        <v>-     €</v>
      </c>
      <c r="R79" s="19"/>
      <c r="S79" s="35"/>
    </row>
    <row r="80" spans="1:19" x14ac:dyDescent="0.25">
      <c r="A80" s="16">
        <v>75</v>
      </c>
      <c r="B80" s="17"/>
      <c r="C80" s="18"/>
      <c r="D80" s="18"/>
      <c r="E80" s="44"/>
      <c r="F80" s="20"/>
      <c r="G80" s="21"/>
      <c r="H80" s="22" t="str">
        <f>IF(Formeln!I78="","",Formeln!K78+1)</f>
        <v/>
      </c>
      <c r="I80" s="23"/>
      <c r="J80" s="28"/>
      <c r="K80" s="29"/>
      <c r="L80" s="45" t="str">
        <f>IF(J80="","",IF(J80&lt;F80,Formeln!V78+Formeln!U78,Formeln!V78))</f>
        <v/>
      </c>
      <c r="M80" s="23"/>
      <c r="N80" s="25">
        <f t="shared" si="1"/>
        <v>0</v>
      </c>
      <c r="O80" s="26"/>
      <c r="P80" s="26"/>
      <c r="Q80" s="27" t="str">
        <f>IF(Formeln!AA78+Formeln!AB78=0,"-     €",IF(Formeln!X78&gt;Formeln!Y78,Formeln!Y78,Formeln!X78))</f>
        <v>-     €</v>
      </c>
      <c r="R80" s="19"/>
      <c r="S80" s="35"/>
    </row>
    <row r="81" spans="1:19" x14ac:dyDescent="0.25">
      <c r="A81" s="16">
        <v>76</v>
      </c>
      <c r="B81" s="17"/>
      <c r="C81" s="18"/>
      <c r="D81" s="18"/>
      <c r="E81" s="44"/>
      <c r="F81" s="20"/>
      <c r="G81" s="21"/>
      <c r="H81" s="22" t="str">
        <f>IF(Formeln!I79="","",Formeln!K79+1)</f>
        <v/>
      </c>
      <c r="I81" s="23"/>
      <c r="J81" s="28"/>
      <c r="K81" s="29"/>
      <c r="L81" s="45" t="str">
        <f>IF(J81="","",IF(J81&lt;F81,Formeln!V79+Formeln!U79,Formeln!V79))</f>
        <v/>
      </c>
      <c r="M81" s="23"/>
      <c r="N81" s="25">
        <f t="shared" si="1"/>
        <v>0</v>
      </c>
      <c r="O81" s="26"/>
      <c r="P81" s="26"/>
      <c r="Q81" s="27" t="str">
        <f>IF(Formeln!AA79+Formeln!AB79=0,"-     €",IF(Formeln!X79&gt;Formeln!Y79,Formeln!Y79,Formeln!X79))</f>
        <v>-     €</v>
      </c>
      <c r="R81" s="19"/>
      <c r="S81" s="35"/>
    </row>
    <row r="82" spans="1:19" x14ac:dyDescent="0.25">
      <c r="A82" s="16">
        <v>77</v>
      </c>
      <c r="B82" s="17"/>
      <c r="C82" s="18"/>
      <c r="D82" s="18"/>
      <c r="E82" s="44"/>
      <c r="F82" s="20"/>
      <c r="G82" s="21"/>
      <c r="H82" s="22" t="str">
        <f>IF(Formeln!I80="","",Formeln!K80+1)</f>
        <v/>
      </c>
      <c r="I82" s="23"/>
      <c r="J82" s="28"/>
      <c r="K82" s="29"/>
      <c r="L82" s="45" t="str">
        <f>IF(J82="","",IF(J82&lt;F82,Formeln!V80+Formeln!U80,Formeln!V80))</f>
        <v/>
      </c>
      <c r="M82" s="23"/>
      <c r="N82" s="25">
        <f t="shared" si="1"/>
        <v>0</v>
      </c>
      <c r="O82" s="26"/>
      <c r="P82" s="26"/>
      <c r="Q82" s="27" t="str">
        <f>IF(Formeln!AA80+Formeln!AB80=0,"-     €",IF(Formeln!X80&gt;Formeln!Y80,Formeln!Y80,Formeln!X80))</f>
        <v>-     €</v>
      </c>
      <c r="R82" s="19"/>
      <c r="S82" s="35"/>
    </row>
    <row r="83" spans="1:19" x14ac:dyDescent="0.25">
      <c r="A83" s="16">
        <v>78</v>
      </c>
      <c r="B83" s="17"/>
      <c r="C83" s="18"/>
      <c r="D83" s="18"/>
      <c r="E83" s="44"/>
      <c r="F83" s="20"/>
      <c r="G83" s="21"/>
      <c r="H83" s="22" t="str">
        <f>IF(Formeln!I81="","",Formeln!K81+1)</f>
        <v/>
      </c>
      <c r="I83" s="23"/>
      <c r="J83" s="28"/>
      <c r="K83" s="29"/>
      <c r="L83" s="45" t="str">
        <f>IF(J83="","",IF(J83&lt;F83,Formeln!V81+Formeln!U81,Formeln!V81))</f>
        <v/>
      </c>
      <c r="M83" s="23"/>
      <c r="N83" s="25">
        <f t="shared" si="1"/>
        <v>0</v>
      </c>
      <c r="O83" s="26"/>
      <c r="P83" s="26"/>
      <c r="Q83" s="27" t="str">
        <f>IF(Formeln!AA81+Formeln!AB81=0,"-     €",IF(Formeln!X81&gt;Formeln!Y81,Formeln!Y81,Formeln!X81))</f>
        <v>-     €</v>
      </c>
      <c r="R83" s="19"/>
      <c r="S83" s="35"/>
    </row>
    <row r="84" spans="1:19" x14ac:dyDescent="0.25">
      <c r="A84" s="16">
        <v>79</v>
      </c>
      <c r="B84" s="17"/>
      <c r="C84" s="18"/>
      <c r="D84" s="18"/>
      <c r="E84" s="44"/>
      <c r="F84" s="20"/>
      <c r="G84" s="21"/>
      <c r="H84" s="22" t="str">
        <f>IF(Formeln!I82="","",Formeln!K82+1)</f>
        <v/>
      </c>
      <c r="I84" s="23"/>
      <c r="J84" s="28"/>
      <c r="K84" s="29"/>
      <c r="L84" s="45" t="str">
        <f>IF(J84="","",IF(J84&lt;F84,Formeln!V82+Formeln!U82,Formeln!V82))</f>
        <v/>
      </c>
      <c r="M84" s="23"/>
      <c r="N84" s="25">
        <f t="shared" si="1"/>
        <v>0</v>
      </c>
      <c r="O84" s="26"/>
      <c r="P84" s="26"/>
      <c r="Q84" s="27" t="str">
        <f>IF(Formeln!AA82+Formeln!AB82=0,"-     €",IF(Formeln!X82&gt;Formeln!Y82,Formeln!Y82,Formeln!X82))</f>
        <v>-     €</v>
      </c>
      <c r="R84" s="19"/>
      <c r="S84" s="35"/>
    </row>
    <row r="85" spans="1:19" x14ac:dyDescent="0.25">
      <c r="A85" s="16">
        <v>80</v>
      </c>
      <c r="B85" s="17"/>
      <c r="C85" s="18"/>
      <c r="D85" s="18"/>
      <c r="E85" s="44"/>
      <c r="F85" s="20"/>
      <c r="G85" s="21"/>
      <c r="H85" s="22" t="str">
        <f>IF(Formeln!I83="","",Formeln!K83+1)</f>
        <v/>
      </c>
      <c r="I85" s="23"/>
      <c r="J85" s="28"/>
      <c r="K85" s="29"/>
      <c r="L85" s="45" t="str">
        <f>IF(J85="","",IF(J85&lt;F85,Formeln!V83+Formeln!U83,Formeln!V83))</f>
        <v/>
      </c>
      <c r="M85" s="23"/>
      <c r="N85" s="25">
        <f t="shared" si="1"/>
        <v>0</v>
      </c>
      <c r="O85" s="26"/>
      <c r="P85" s="26"/>
      <c r="Q85" s="27" t="str">
        <f>IF(Formeln!AA83+Formeln!AB83=0,"-     €",IF(Formeln!X83&gt;Formeln!Y83,Formeln!Y83,Formeln!X83))</f>
        <v>-     €</v>
      </c>
      <c r="R85" s="19"/>
      <c r="S85" s="35"/>
    </row>
    <row r="86" spans="1:19" x14ac:dyDescent="0.25">
      <c r="A86" s="16">
        <v>81</v>
      </c>
      <c r="B86" s="17"/>
      <c r="C86" s="18"/>
      <c r="D86" s="18"/>
      <c r="E86" s="44"/>
      <c r="F86" s="20"/>
      <c r="G86" s="21"/>
      <c r="H86" s="22" t="str">
        <f>IF(Formeln!I84="","",Formeln!K84+1)</f>
        <v/>
      </c>
      <c r="I86" s="23"/>
      <c r="J86" s="28"/>
      <c r="K86" s="29"/>
      <c r="L86" s="45" t="str">
        <f>IF(J86="","",IF(J86&lt;F86,Formeln!V84+Formeln!U84,Formeln!V84))</f>
        <v/>
      </c>
      <c r="M86" s="23"/>
      <c r="N86" s="25">
        <f t="shared" si="1"/>
        <v>0</v>
      </c>
      <c r="O86" s="26"/>
      <c r="P86" s="26"/>
      <c r="Q86" s="27" t="str">
        <f>IF(Formeln!AA84+Formeln!AB84=0,"-     €",IF(Formeln!X84&gt;Formeln!Y84,Formeln!Y84,Formeln!X84))</f>
        <v>-     €</v>
      </c>
      <c r="R86" s="19"/>
      <c r="S86" s="35"/>
    </row>
    <row r="87" spans="1:19" x14ac:dyDescent="0.25">
      <c r="A87" s="16">
        <v>82</v>
      </c>
      <c r="B87" s="17"/>
      <c r="C87" s="18"/>
      <c r="D87" s="18"/>
      <c r="E87" s="44"/>
      <c r="F87" s="20"/>
      <c r="G87" s="21"/>
      <c r="H87" s="22" t="str">
        <f>IF(Formeln!I85="","",Formeln!K85+1)</f>
        <v/>
      </c>
      <c r="I87" s="23"/>
      <c r="J87" s="28"/>
      <c r="K87" s="29"/>
      <c r="L87" s="45" t="str">
        <f>IF(J87="","",IF(J87&lt;F87,Formeln!V85+Formeln!U85,Formeln!V85))</f>
        <v/>
      </c>
      <c r="M87" s="23"/>
      <c r="N87" s="25">
        <f t="shared" si="1"/>
        <v>0</v>
      </c>
      <c r="O87" s="26"/>
      <c r="P87" s="26"/>
      <c r="Q87" s="27" t="str">
        <f>IF(Formeln!AA85+Formeln!AB85=0,"-     €",IF(Formeln!X85&gt;Formeln!Y85,Formeln!Y85,Formeln!X85))</f>
        <v>-     €</v>
      </c>
      <c r="R87" s="19"/>
      <c r="S87" s="35"/>
    </row>
    <row r="88" spans="1:19" x14ac:dyDescent="0.25">
      <c r="A88" s="16">
        <v>83</v>
      </c>
      <c r="B88" s="17"/>
      <c r="C88" s="18"/>
      <c r="D88" s="18"/>
      <c r="E88" s="44"/>
      <c r="F88" s="20"/>
      <c r="G88" s="21"/>
      <c r="H88" s="22" t="str">
        <f>IF(Formeln!I86="","",Formeln!K86+1)</f>
        <v/>
      </c>
      <c r="I88" s="23"/>
      <c r="J88" s="28"/>
      <c r="K88" s="29"/>
      <c r="L88" s="45" t="str">
        <f>IF(J88="","",IF(J88&lt;F88,Formeln!V86+Formeln!U86,Formeln!V86))</f>
        <v/>
      </c>
      <c r="M88" s="23"/>
      <c r="N88" s="25">
        <f t="shared" si="1"/>
        <v>0</v>
      </c>
      <c r="O88" s="26"/>
      <c r="P88" s="26"/>
      <c r="Q88" s="27" t="str">
        <f>IF(Formeln!AA86+Formeln!AB86=0,"-     €",IF(Formeln!X86&gt;Formeln!Y86,Formeln!Y86,Formeln!X86))</f>
        <v>-     €</v>
      </c>
      <c r="R88" s="19"/>
      <c r="S88" s="35"/>
    </row>
    <row r="89" spans="1:19" x14ac:dyDescent="0.25">
      <c r="A89" s="16">
        <v>84</v>
      </c>
      <c r="B89" s="17"/>
      <c r="C89" s="18"/>
      <c r="D89" s="18"/>
      <c r="E89" s="44"/>
      <c r="F89" s="20"/>
      <c r="G89" s="21"/>
      <c r="H89" s="22" t="str">
        <f>IF(Formeln!I87="","",Formeln!K87+1)</f>
        <v/>
      </c>
      <c r="I89" s="23"/>
      <c r="J89" s="28"/>
      <c r="K89" s="29"/>
      <c r="L89" s="45" t="str">
        <f>IF(J89="","",IF(J89&lt;F89,Formeln!V87+Formeln!U87,Formeln!V87))</f>
        <v/>
      </c>
      <c r="M89" s="23"/>
      <c r="N89" s="25">
        <f t="shared" si="1"/>
        <v>0</v>
      </c>
      <c r="O89" s="26"/>
      <c r="P89" s="26"/>
      <c r="Q89" s="27" t="str">
        <f>IF(Formeln!AA87+Formeln!AB87=0,"-     €",IF(Formeln!X87&gt;Formeln!Y87,Formeln!Y87,Formeln!X87))</f>
        <v>-     €</v>
      </c>
      <c r="R89" s="19"/>
      <c r="S89" s="35"/>
    </row>
    <row r="90" spans="1:19" x14ac:dyDescent="0.25">
      <c r="A90" s="16">
        <v>85</v>
      </c>
      <c r="B90" s="17"/>
      <c r="C90" s="18"/>
      <c r="D90" s="18"/>
      <c r="E90" s="44"/>
      <c r="F90" s="20"/>
      <c r="G90" s="21"/>
      <c r="H90" s="22" t="str">
        <f>IF(Formeln!I88="","",Formeln!K88+1)</f>
        <v/>
      </c>
      <c r="I90" s="23"/>
      <c r="J90" s="28"/>
      <c r="K90" s="29"/>
      <c r="L90" s="45" t="str">
        <f>IF(J90="","",IF(J90&lt;F90,Formeln!V88+Formeln!U88,Formeln!V88))</f>
        <v/>
      </c>
      <c r="M90" s="23"/>
      <c r="N90" s="25">
        <f t="shared" si="1"/>
        <v>0</v>
      </c>
      <c r="O90" s="26"/>
      <c r="P90" s="26"/>
      <c r="Q90" s="27" t="str">
        <f>IF(Formeln!AA88+Formeln!AB88=0,"-     €",IF(Formeln!X88&gt;Formeln!Y88,Formeln!Y88,Formeln!X88))</f>
        <v>-     €</v>
      </c>
      <c r="R90" s="19"/>
      <c r="S90" s="35"/>
    </row>
    <row r="91" spans="1:19" x14ac:dyDescent="0.25">
      <c r="A91" s="16">
        <v>86</v>
      </c>
      <c r="B91" s="17"/>
      <c r="C91" s="18"/>
      <c r="D91" s="18"/>
      <c r="E91" s="44"/>
      <c r="F91" s="20"/>
      <c r="G91" s="21"/>
      <c r="H91" s="22" t="str">
        <f>IF(Formeln!I89="","",Formeln!K89+1)</f>
        <v/>
      </c>
      <c r="I91" s="23"/>
      <c r="J91" s="28"/>
      <c r="K91" s="29"/>
      <c r="L91" s="45" t="str">
        <f>IF(J91="","",IF(J91&lt;F91,Formeln!V89+Formeln!U89,Formeln!V89))</f>
        <v/>
      </c>
      <c r="M91" s="23"/>
      <c r="N91" s="25">
        <f t="shared" si="1"/>
        <v>0</v>
      </c>
      <c r="O91" s="26"/>
      <c r="P91" s="26"/>
      <c r="Q91" s="27" t="str">
        <f>IF(Formeln!AA89+Formeln!AB89=0,"-     €",IF(Formeln!X89&gt;Formeln!Y89,Formeln!Y89,Formeln!X89))</f>
        <v>-     €</v>
      </c>
      <c r="R91" s="19"/>
      <c r="S91" s="35"/>
    </row>
    <row r="92" spans="1:19" x14ac:dyDescent="0.25">
      <c r="A92" s="16">
        <v>87</v>
      </c>
      <c r="B92" s="17"/>
      <c r="C92" s="18"/>
      <c r="D92" s="18"/>
      <c r="E92" s="44"/>
      <c r="F92" s="20"/>
      <c r="G92" s="21"/>
      <c r="H92" s="22" t="str">
        <f>IF(Formeln!I90="","",Formeln!K90+1)</f>
        <v/>
      </c>
      <c r="I92" s="23"/>
      <c r="J92" s="28"/>
      <c r="K92" s="29"/>
      <c r="L92" s="45" t="str">
        <f>IF(J92="","",IF(J92&lt;F92,Formeln!V90+Formeln!U90,Formeln!V90))</f>
        <v/>
      </c>
      <c r="M92" s="23"/>
      <c r="N92" s="25">
        <f t="shared" si="1"/>
        <v>0</v>
      </c>
      <c r="O92" s="26"/>
      <c r="P92" s="26"/>
      <c r="Q92" s="27" t="str">
        <f>IF(Formeln!AA90+Formeln!AB90=0,"-     €",IF(Formeln!X90&gt;Formeln!Y90,Formeln!Y90,Formeln!X90))</f>
        <v>-     €</v>
      </c>
      <c r="R92" s="19"/>
      <c r="S92" s="35"/>
    </row>
    <row r="93" spans="1:19" x14ac:dyDescent="0.25">
      <c r="A93" s="16">
        <v>88</v>
      </c>
      <c r="B93" s="17"/>
      <c r="C93" s="18"/>
      <c r="D93" s="18"/>
      <c r="E93" s="44"/>
      <c r="F93" s="20"/>
      <c r="G93" s="21"/>
      <c r="H93" s="22" t="str">
        <f>IF(Formeln!I91="","",Formeln!K91+1)</f>
        <v/>
      </c>
      <c r="I93" s="23"/>
      <c r="J93" s="28"/>
      <c r="K93" s="29"/>
      <c r="L93" s="45" t="str">
        <f>IF(J93="","",IF(J93&lt;F93,Formeln!V91+Formeln!U91,Formeln!V91))</f>
        <v/>
      </c>
      <c r="M93" s="23"/>
      <c r="N93" s="25">
        <f t="shared" si="1"/>
        <v>0</v>
      </c>
      <c r="O93" s="26"/>
      <c r="P93" s="26"/>
      <c r="Q93" s="27" t="str">
        <f>IF(Formeln!AA91+Formeln!AB91=0,"-     €",IF(Formeln!X91&gt;Formeln!Y91,Formeln!Y91,Formeln!X91))</f>
        <v>-     €</v>
      </c>
      <c r="R93" s="19"/>
      <c r="S93" s="35"/>
    </row>
    <row r="94" spans="1:19" x14ac:dyDescent="0.25">
      <c r="A94" s="16">
        <v>89</v>
      </c>
      <c r="B94" s="17"/>
      <c r="C94" s="18"/>
      <c r="D94" s="18"/>
      <c r="E94" s="44"/>
      <c r="F94" s="20"/>
      <c r="G94" s="21"/>
      <c r="H94" s="22" t="str">
        <f>IF(Formeln!I92="","",Formeln!K92+1)</f>
        <v/>
      </c>
      <c r="I94" s="23"/>
      <c r="J94" s="28"/>
      <c r="K94" s="29"/>
      <c r="L94" s="45" t="str">
        <f>IF(J94="","",IF(J94&lt;F94,Formeln!V92+Formeln!U92,Formeln!V92))</f>
        <v/>
      </c>
      <c r="M94" s="23"/>
      <c r="N94" s="25">
        <f t="shared" si="1"/>
        <v>0</v>
      </c>
      <c r="O94" s="26"/>
      <c r="P94" s="26"/>
      <c r="Q94" s="27" t="str">
        <f>IF(Formeln!AA92+Formeln!AB92=0,"-     €",IF(Formeln!X92&gt;Formeln!Y92,Formeln!Y92,Formeln!X92))</f>
        <v>-     €</v>
      </c>
      <c r="R94" s="19"/>
      <c r="S94" s="35"/>
    </row>
    <row r="95" spans="1:19" x14ac:dyDescent="0.25">
      <c r="A95" s="16">
        <v>90</v>
      </c>
      <c r="B95" s="17"/>
      <c r="C95" s="18"/>
      <c r="D95" s="18"/>
      <c r="E95" s="44"/>
      <c r="F95" s="20"/>
      <c r="G95" s="21"/>
      <c r="H95" s="22" t="str">
        <f>IF(Formeln!I93="","",Formeln!K93+1)</f>
        <v/>
      </c>
      <c r="I95" s="23"/>
      <c r="J95" s="28"/>
      <c r="K95" s="29"/>
      <c r="L95" s="45" t="str">
        <f>IF(J95="","",IF(J95&lt;F95,Formeln!V93+Formeln!U93,Formeln!V93))</f>
        <v/>
      </c>
      <c r="M95" s="23"/>
      <c r="N95" s="25">
        <f t="shared" si="1"/>
        <v>0</v>
      </c>
      <c r="O95" s="26"/>
      <c r="P95" s="26"/>
      <c r="Q95" s="27" t="str">
        <f>IF(Formeln!AA93+Formeln!AB93=0,"-     €",IF(Formeln!X93&gt;Formeln!Y93,Formeln!Y93,Formeln!X93))</f>
        <v>-     €</v>
      </c>
      <c r="R95" s="19"/>
      <c r="S95" s="35"/>
    </row>
    <row r="96" spans="1:19" x14ac:dyDescent="0.25">
      <c r="A96" s="16">
        <v>91</v>
      </c>
      <c r="B96" s="17"/>
      <c r="C96" s="18"/>
      <c r="D96" s="18"/>
      <c r="E96" s="44"/>
      <c r="F96" s="20"/>
      <c r="G96" s="21"/>
      <c r="H96" s="22" t="str">
        <f>IF(Formeln!I94="","",Formeln!K94+1)</f>
        <v/>
      </c>
      <c r="I96" s="23"/>
      <c r="J96" s="28"/>
      <c r="K96" s="29"/>
      <c r="L96" s="45" t="str">
        <f>IF(J96="","",IF(J96&lt;F96,Formeln!V94+Formeln!U94,Formeln!V94))</f>
        <v/>
      </c>
      <c r="M96" s="23"/>
      <c r="N96" s="25">
        <f t="shared" si="1"/>
        <v>0</v>
      </c>
      <c r="O96" s="26"/>
      <c r="P96" s="26"/>
      <c r="Q96" s="27" t="str">
        <f>IF(Formeln!AA94+Formeln!AB94=0,"-     €",IF(Formeln!X94&gt;Formeln!Y94,Formeln!Y94,Formeln!X94))</f>
        <v>-     €</v>
      </c>
      <c r="R96" s="19"/>
      <c r="S96" s="35"/>
    </row>
    <row r="97" spans="1:19" x14ac:dyDescent="0.25">
      <c r="A97" s="16">
        <v>92</v>
      </c>
      <c r="B97" s="17"/>
      <c r="C97" s="18"/>
      <c r="D97" s="18"/>
      <c r="E97" s="44"/>
      <c r="F97" s="20"/>
      <c r="G97" s="21"/>
      <c r="H97" s="22" t="str">
        <f>IF(Formeln!I95="","",Formeln!K95+1)</f>
        <v/>
      </c>
      <c r="I97" s="23"/>
      <c r="J97" s="28"/>
      <c r="K97" s="29"/>
      <c r="L97" s="45" t="str">
        <f>IF(J97="","",IF(J97&lt;F97,Formeln!V95+Formeln!U95,Formeln!V95))</f>
        <v/>
      </c>
      <c r="M97" s="23"/>
      <c r="N97" s="25">
        <f t="shared" si="1"/>
        <v>0</v>
      </c>
      <c r="O97" s="26"/>
      <c r="P97" s="26"/>
      <c r="Q97" s="27" t="str">
        <f>IF(Formeln!AA95+Formeln!AB95=0,"-     €",IF(Formeln!X95&gt;Formeln!Y95,Formeln!Y95,Formeln!X95))</f>
        <v>-     €</v>
      </c>
      <c r="R97" s="19"/>
      <c r="S97" s="35"/>
    </row>
    <row r="98" spans="1:19" x14ac:dyDescent="0.25">
      <c r="A98" s="16">
        <v>93</v>
      </c>
      <c r="B98" s="17"/>
      <c r="C98" s="18"/>
      <c r="D98" s="18"/>
      <c r="E98" s="44"/>
      <c r="F98" s="20"/>
      <c r="G98" s="21"/>
      <c r="H98" s="22" t="str">
        <f>IF(Formeln!I96="","",Formeln!K96+1)</f>
        <v/>
      </c>
      <c r="I98" s="23"/>
      <c r="J98" s="28"/>
      <c r="K98" s="29"/>
      <c r="L98" s="45" t="str">
        <f>IF(J98="","",IF(J98&lt;F98,Formeln!V96+Formeln!U96,Formeln!V96))</f>
        <v/>
      </c>
      <c r="M98" s="23"/>
      <c r="N98" s="25">
        <f t="shared" si="1"/>
        <v>0</v>
      </c>
      <c r="O98" s="26"/>
      <c r="P98" s="26"/>
      <c r="Q98" s="27" t="str">
        <f>IF(Formeln!AA96+Formeln!AB96=0,"-     €",IF(Formeln!X96&gt;Formeln!Y96,Formeln!Y96,Formeln!X96))</f>
        <v>-     €</v>
      </c>
      <c r="R98" s="19"/>
      <c r="S98" s="35"/>
    </row>
    <row r="99" spans="1:19" x14ac:dyDescent="0.25">
      <c r="A99" s="16">
        <v>94</v>
      </c>
      <c r="B99" s="17"/>
      <c r="C99" s="18"/>
      <c r="D99" s="18"/>
      <c r="E99" s="44"/>
      <c r="F99" s="20"/>
      <c r="G99" s="21"/>
      <c r="H99" s="22" t="str">
        <f>IF(Formeln!I97="","",Formeln!K97+1)</f>
        <v/>
      </c>
      <c r="I99" s="23"/>
      <c r="J99" s="28"/>
      <c r="K99" s="29"/>
      <c r="L99" s="45" t="str">
        <f>IF(J99="","",IF(J99&lt;F99,Formeln!V97+Formeln!U97,Formeln!V97))</f>
        <v/>
      </c>
      <c r="M99" s="23"/>
      <c r="N99" s="25">
        <f t="shared" si="1"/>
        <v>0</v>
      </c>
      <c r="O99" s="26"/>
      <c r="P99" s="26"/>
      <c r="Q99" s="27" t="str">
        <f>IF(Formeln!AA97+Formeln!AB97=0,"-     €",IF(Formeln!X97&gt;Formeln!Y97,Formeln!Y97,Formeln!X97))</f>
        <v>-     €</v>
      </c>
      <c r="R99" s="19"/>
      <c r="S99" s="35"/>
    </row>
    <row r="100" spans="1:19" x14ac:dyDescent="0.25">
      <c r="A100" s="16">
        <v>95</v>
      </c>
      <c r="B100" s="17"/>
      <c r="C100" s="18"/>
      <c r="D100" s="18"/>
      <c r="E100" s="44"/>
      <c r="F100" s="20"/>
      <c r="G100" s="21"/>
      <c r="H100" s="22" t="str">
        <f>IF(Formeln!I98="","",Formeln!K98+1)</f>
        <v/>
      </c>
      <c r="I100" s="23"/>
      <c r="J100" s="28"/>
      <c r="K100" s="29"/>
      <c r="L100" s="45" t="str">
        <f>IF(J100="","",IF(J100&lt;F100,Formeln!V98+Formeln!U98,Formeln!V98))</f>
        <v/>
      </c>
      <c r="M100" s="23"/>
      <c r="N100" s="25">
        <f t="shared" si="1"/>
        <v>0</v>
      </c>
      <c r="O100" s="26"/>
      <c r="P100" s="26"/>
      <c r="Q100" s="27" t="str">
        <f>IF(Formeln!AA98+Formeln!AB98=0,"-     €",IF(Formeln!X98&gt;Formeln!Y98,Formeln!Y98,Formeln!X98))</f>
        <v>-     €</v>
      </c>
      <c r="R100" s="19"/>
      <c r="S100" s="35"/>
    </row>
    <row r="101" spans="1:19" x14ac:dyDescent="0.25">
      <c r="A101" s="16">
        <v>96</v>
      </c>
      <c r="B101" s="17"/>
      <c r="C101" s="18"/>
      <c r="D101" s="18"/>
      <c r="E101" s="44"/>
      <c r="F101" s="20"/>
      <c r="G101" s="21"/>
      <c r="H101" s="22" t="str">
        <f>IF(Formeln!I99="","",Formeln!K99+1)</f>
        <v/>
      </c>
      <c r="I101" s="23"/>
      <c r="J101" s="28"/>
      <c r="K101" s="29"/>
      <c r="L101" s="45" t="str">
        <f>IF(J101="","",IF(J101&lt;F101,Formeln!V99+Formeln!U99,Formeln!V99))</f>
        <v/>
      </c>
      <c r="M101" s="23"/>
      <c r="N101" s="25">
        <f t="shared" si="1"/>
        <v>0</v>
      </c>
      <c r="O101" s="26"/>
      <c r="P101" s="26"/>
      <c r="Q101" s="27" t="str">
        <f>IF(Formeln!AA99+Formeln!AB99=0,"-     €",IF(Formeln!X99&gt;Formeln!Y99,Formeln!Y99,Formeln!X99))</f>
        <v>-     €</v>
      </c>
      <c r="R101" s="19"/>
      <c r="S101" s="35"/>
    </row>
    <row r="102" spans="1:19" x14ac:dyDescent="0.25">
      <c r="A102" s="16">
        <v>97</v>
      </c>
      <c r="B102" s="17"/>
      <c r="C102" s="18"/>
      <c r="D102" s="18"/>
      <c r="E102" s="44"/>
      <c r="F102" s="20"/>
      <c r="G102" s="21"/>
      <c r="H102" s="22" t="str">
        <f>IF(Formeln!I100="","",Formeln!K100+1)</f>
        <v/>
      </c>
      <c r="I102" s="23"/>
      <c r="J102" s="28"/>
      <c r="K102" s="29"/>
      <c r="L102" s="45" t="str">
        <f>IF(J102="","",IF(J102&lt;F102,Formeln!V100+Formeln!U100,Formeln!V100))</f>
        <v/>
      </c>
      <c r="M102" s="23"/>
      <c r="N102" s="25">
        <f t="shared" si="1"/>
        <v>0</v>
      </c>
      <c r="O102" s="26"/>
      <c r="P102" s="26"/>
      <c r="Q102" s="27" t="str">
        <f>IF(Formeln!AA100+Formeln!AB100=0,"-     €",IF(Formeln!X100&gt;Formeln!Y100,Formeln!Y100,Formeln!X100))</f>
        <v>-     €</v>
      </c>
      <c r="R102" s="19"/>
      <c r="S102" s="35"/>
    </row>
    <row r="103" spans="1:19" x14ac:dyDescent="0.25">
      <c r="A103" s="16">
        <v>98</v>
      </c>
      <c r="B103" s="17"/>
      <c r="C103" s="18"/>
      <c r="D103" s="18"/>
      <c r="E103" s="44"/>
      <c r="F103" s="20"/>
      <c r="G103" s="21"/>
      <c r="H103" s="22" t="str">
        <f>IF(Formeln!I101="","",Formeln!K101+1)</f>
        <v/>
      </c>
      <c r="I103" s="23"/>
      <c r="J103" s="28"/>
      <c r="K103" s="29"/>
      <c r="L103" s="45" t="str">
        <f>IF(J103="","",IF(J103&lt;F103,Formeln!V101+Formeln!U101,Formeln!V101))</f>
        <v/>
      </c>
      <c r="M103" s="23"/>
      <c r="N103" s="25">
        <f t="shared" si="1"/>
        <v>0</v>
      </c>
      <c r="O103" s="26"/>
      <c r="P103" s="26"/>
      <c r="Q103" s="27" t="str">
        <f>IF(Formeln!AA101+Formeln!AB101=0,"-     €",IF(Formeln!X101&gt;Formeln!Y101,Formeln!Y101,Formeln!X101))</f>
        <v>-     €</v>
      </c>
      <c r="R103" s="19"/>
      <c r="S103" s="35"/>
    </row>
    <row r="104" spans="1:19" x14ac:dyDescent="0.25">
      <c r="A104" s="16">
        <v>99</v>
      </c>
      <c r="B104" s="17"/>
      <c r="C104" s="18"/>
      <c r="D104" s="18"/>
      <c r="E104" s="44"/>
      <c r="F104" s="20"/>
      <c r="G104" s="21"/>
      <c r="H104" s="22" t="str">
        <f>IF(Formeln!I102="","",Formeln!K102+1)</f>
        <v/>
      </c>
      <c r="I104" s="23"/>
      <c r="J104" s="28"/>
      <c r="K104" s="29"/>
      <c r="L104" s="45" t="str">
        <f>IF(J104="","",IF(J104&lt;F104,Formeln!V102+Formeln!U102,Formeln!V102))</f>
        <v/>
      </c>
      <c r="M104" s="23"/>
      <c r="N104" s="25">
        <f t="shared" si="1"/>
        <v>0</v>
      </c>
      <c r="O104" s="26"/>
      <c r="P104" s="26"/>
      <c r="Q104" s="27" t="str">
        <f>IF(Formeln!AA102+Formeln!AB102=0,"-     €",IF(Formeln!X102&gt;Formeln!Y102,Formeln!Y102,Formeln!X102))</f>
        <v>-     €</v>
      </c>
      <c r="R104" s="19"/>
      <c r="S104" s="35"/>
    </row>
    <row r="105" spans="1:19" x14ac:dyDescent="0.25">
      <c r="A105" s="16">
        <v>100</v>
      </c>
      <c r="B105" s="17"/>
      <c r="C105" s="18"/>
      <c r="D105" s="18"/>
      <c r="E105" s="44"/>
      <c r="F105" s="20"/>
      <c r="G105" s="21"/>
      <c r="H105" s="22" t="str">
        <f>IF(Formeln!I103="","",Formeln!K103+1)</f>
        <v/>
      </c>
      <c r="I105" s="23"/>
      <c r="J105" s="28"/>
      <c r="K105" s="29"/>
      <c r="L105" s="45" t="str">
        <f>IF(J105="","",IF(J105&lt;F105,Formeln!V103+Formeln!U103,Formeln!V103))</f>
        <v/>
      </c>
      <c r="M105" s="23"/>
      <c r="N105" s="25">
        <f t="shared" si="1"/>
        <v>0</v>
      </c>
      <c r="O105" s="26"/>
      <c r="P105" s="26"/>
      <c r="Q105" s="27" t="str">
        <f>IF(Formeln!AA103+Formeln!AB103=0,"-     €",IF(Formeln!X103&gt;Formeln!Y103,Formeln!Y103,Formeln!X103))</f>
        <v>-     €</v>
      </c>
      <c r="R105" s="19"/>
      <c r="S105" s="35"/>
    </row>
    <row r="106" spans="1:19" x14ac:dyDescent="0.25">
      <c r="A106" s="16">
        <v>101</v>
      </c>
      <c r="B106" s="17"/>
      <c r="C106" s="18"/>
      <c r="D106" s="18"/>
      <c r="E106" s="44"/>
      <c r="F106" s="20"/>
      <c r="G106" s="21"/>
      <c r="H106" s="22" t="str">
        <f>IF(Formeln!I104="","",Formeln!K104+1)</f>
        <v/>
      </c>
      <c r="I106" s="23"/>
      <c r="J106" s="28"/>
      <c r="K106" s="29"/>
      <c r="L106" s="45" t="str">
        <f>IF(J106="","",IF(J106&lt;F106,Formeln!V104+Formeln!U104,Formeln!V104))</f>
        <v/>
      </c>
      <c r="M106" s="23"/>
      <c r="N106" s="25">
        <f t="shared" si="1"/>
        <v>0</v>
      </c>
      <c r="O106" s="26"/>
      <c r="P106" s="26"/>
      <c r="Q106" s="27" t="str">
        <f>IF(Formeln!AA104+Formeln!AB104=0,"-     €",IF(Formeln!X104&gt;Formeln!Y104,Formeln!Y104,Formeln!X104))</f>
        <v>-     €</v>
      </c>
      <c r="R106" s="19"/>
      <c r="S106" s="35"/>
    </row>
    <row r="107" spans="1:19" x14ac:dyDescent="0.25">
      <c r="A107" s="16">
        <v>102</v>
      </c>
      <c r="B107" s="17"/>
      <c r="C107" s="18"/>
      <c r="D107" s="18"/>
      <c r="E107" s="44"/>
      <c r="F107" s="20"/>
      <c r="G107" s="21"/>
      <c r="H107" s="22" t="str">
        <f>IF(Formeln!I105="","",Formeln!K105+1)</f>
        <v/>
      </c>
      <c r="I107" s="23"/>
      <c r="J107" s="28"/>
      <c r="K107" s="29"/>
      <c r="L107" s="45" t="str">
        <f>IF(J107="","",IF(J107&lt;F107,Formeln!V105+Formeln!U105,Formeln!V105))</f>
        <v/>
      </c>
      <c r="M107" s="23"/>
      <c r="N107" s="25">
        <f t="shared" si="1"/>
        <v>0</v>
      </c>
      <c r="O107" s="26"/>
      <c r="P107" s="26"/>
      <c r="Q107" s="27" t="str">
        <f>IF(Formeln!AA105+Formeln!AB105=0,"-     €",IF(Formeln!X105&gt;Formeln!Y105,Formeln!Y105,Formeln!X105))</f>
        <v>-     €</v>
      </c>
      <c r="R107" s="19"/>
      <c r="S107" s="35"/>
    </row>
    <row r="108" spans="1:19" x14ac:dyDescent="0.25">
      <c r="A108" s="16">
        <v>103</v>
      </c>
      <c r="B108" s="17"/>
      <c r="C108" s="18"/>
      <c r="D108" s="18"/>
      <c r="E108" s="44"/>
      <c r="F108" s="20"/>
      <c r="G108" s="21"/>
      <c r="H108" s="22" t="str">
        <f>IF(Formeln!I106="","",Formeln!K106+1)</f>
        <v/>
      </c>
      <c r="I108" s="23"/>
      <c r="J108" s="28"/>
      <c r="K108" s="29"/>
      <c r="L108" s="45" t="str">
        <f>IF(J108="","",IF(J108&lt;F108,Formeln!V106+Formeln!U106,Formeln!V106))</f>
        <v/>
      </c>
      <c r="M108" s="23"/>
      <c r="N108" s="25">
        <f t="shared" si="1"/>
        <v>0</v>
      </c>
      <c r="O108" s="26"/>
      <c r="P108" s="26"/>
      <c r="Q108" s="27" t="str">
        <f>IF(Formeln!AA106+Formeln!AB106=0,"-     €",IF(Formeln!X106&gt;Formeln!Y106,Formeln!Y106,Formeln!X106))</f>
        <v>-     €</v>
      </c>
      <c r="R108" s="19"/>
      <c r="S108" s="35"/>
    </row>
    <row r="109" spans="1:19" x14ac:dyDescent="0.25">
      <c r="A109" s="16">
        <v>104</v>
      </c>
      <c r="B109" s="17"/>
      <c r="C109" s="18"/>
      <c r="D109" s="18"/>
      <c r="E109" s="44"/>
      <c r="F109" s="20"/>
      <c r="G109" s="21"/>
      <c r="H109" s="22" t="str">
        <f>IF(Formeln!I107="","",Formeln!K107+1)</f>
        <v/>
      </c>
      <c r="I109" s="23"/>
      <c r="J109" s="28"/>
      <c r="K109" s="29"/>
      <c r="L109" s="45" t="str">
        <f>IF(J109="","",IF(J109&lt;F109,Formeln!V107+Formeln!U107,Formeln!V107))</f>
        <v/>
      </c>
      <c r="M109" s="23"/>
      <c r="N109" s="25">
        <f t="shared" si="1"/>
        <v>0</v>
      </c>
      <c r="O109" s="26"/>
      <c r="P109" s="26"/>
      <c r="Q109" s="27" t="str">
        <f>IF(Formeln!AA107+Formeln!AB107=0,"-     €",IF(Formeln!X107&gt;Formeln!Y107,Formeln!Y107,Formeln!X107))</f>
        <v>-     €</v>
      </c>
      <c r="R109" s="19"/>
      <c r="S109" s="35"/>
    </row>
    <row r="110" spans="1:19" x14ac:dyDescent="0.25">
      <c r="A110" s="16">
        <v>105</v>
      </c>
      <c r="B110" s="17"/>
      <c r="C110" s="18"/>
      <c r="D110" s="18"/>
      <c r="E110" s="44"/>
      <c r="F110" s="20"/>
      <c r="G110" s="21"/>
      <c r="H110" s="22" t="str">
        <f>IF(Formeln!I108="","",Formeln!K108+1)</f>
        <v/>
      </c>
      <c r="I110" s="23"/>
      <c r="J110" s="28"/>
      <c r="K110" s="29"/>
      <c r="L110" s="45" t="str">
        <f>IF(J110="","",IF(J110&lt;F110,Formeln!V108+Formeln!U108,Formeln!V108))</f>
        <v/>
      </c>
      <c r="M110" s="23"/>
      <c r="N110" s="25">
        <f t="shared" si="1"/>
        <v>0</v>
      </c>
      <c r="O110" s="26"/>
      <c r="P110" s="26"/>
      <c r="Q110" s="27" t="str">
        <f>IF(Formeln!AA108+Formeln!AB108=0,"-     €",IF(Formeln!X108&gt;Formeln!Y108,Formeln!Y108,Formeln!X108))</f>
        <v>-     €</v>
      </c>
      <c r="R110" s="19"/>
      <c r="S110" s="35"/>
    </row>
    <row r="111" spans="1:19" x14ac:dyDescent="0.25">
      <c r="A111" s="16">
        <v>106</v>
      </c>
      <c r="B111" s="17"/>
      <c r="C111" s="18"/>
      <c r="D111" s="18"/>
      <c r="E111" s="44"/>
      <c r="F111" s="20"/>
      <c r="G111" s="21"/>
      <c r="H111" s="22" t="str">
        <f>IF(Formeln!I109="","",Formeln!K109+1)</f>
        <v/>
      </c>
      <c r="I111" s="23"/>
      <c r="J111" s="28"/>
      <c r="K111" s="29"/>
      <c r="L111" s="45" t="str">
        <f>IF(J111="","",IF(J111&lt;F111,Formeln!V109+Formeln!U109,Formeln!V109))</f>
        <v/>
      </c>
      <c r="M111" s="23"/>
      <c r="N111" s="25">
        <f t="shared" si="1"/>
        <v>0</v>
      </c>
      <c r="O111" s="26"/>
      <c r="P111" s="26"/>
      <c r="Q111" s="27" t="str">
        <f>IF(Formeln!AA109+Formeln!AB109=0,"-     €",IF(Formeln!X109&gt;Formeln!Y109,Formeln!Y109,Formeln!X109))</f>
        <v>-     €</v>
      </c>
      <c r="R111" s="19"/>
      <c r="S111" s="35"/>
    </row>
    <row r="112" spans="1:19" x14ac:dyDescent="0.25">
      <c r="A112" s="16">
        <v>107</v>
      </c>
      <c r="B112" s="17"/>
      <c r="C112" s="18"/>
      <c r="D112" s="18"/>
      <c r="E112" s="44"/>
      <c r="F112" s="20"/>
      <c r="G112" s="21"/>
      <c r="H112" s="22" t="str">
        <f>IF(Formeln!I110="","",Formeln!K110+1)</f>
        <v/>
      </c>
      <c r="I112" s="23"/>
      <c r="J112" s="28"/>
      <c r="K112" s="29"/>
      <c r="L112" s="45" t="str">
        <f>IF(J112="","",IF(J112&lt;F112,Formeln!V110+Formeln!U110,Formeln!V110))</f>
        <v/>
      </c>
      <c r="M112" s="23"/>
      <c r="N112" s="25">
        <f t="shared" si="1"/>
        <v>0</v>
      </c>
      <c r="O112" s="26"/>
      <c r="P112" s="26"/>
      <c r="Q112" s="27" t="str">
        <f>IF(Formeln!AA110+Formeln!AB110=0,"-     €",IF(Formeln!X110&gt;Formeln!Y110,Formeln!Y110,Formeln!X110))</f>
        <v>-     €</v>
      </c>
      <c r="R112" s="19"/>
      <c r="S112" s="35"/>
    </row>
    <row r="113" spans="1:19" x14ac:dyDescent="0.25">
      <c r="A113" s="16">
        <v>108</v>
      </c>
      <c r="B113" s="17"/>
      <c r="C113" s="18"/>
      <c r="D113" s="18"/>
      <c r="E113" s="44"/>
      <c r="F113" s="20"/>
      <c r="G113" s="21"/>
      <c r="H113" s="22" t="str">
        <f>IF(Formeln!I111="","",Formeln!K111+1)</f>
        <v/>
      </c>
      <c r="I113" s="23"/>
      <c r="J113" s="28"/>
      <c r="K113" s="29"/>
      <c r="L113" s="45" t="str">
        <f>IF(J113="","",IF(J113&lt;F113,Formeln!V111+Formeln!U111,Formeln!V111))</f>
        <v/>
      </c>
      <c r="M113" s="23"/>
      <c r="N113" s="25">
        <f t="shared" si="1"/>
        <v>0</v>
      </c>
      <c r="O113" s="26"/>
      <c r="P113" s="26"/>
      <c r="Q113" s="27" t="str">
        <f>IF(Formeln!AA111+Formeln!AB111=0,"-     €",IF(Formeln!X111&gt;Formeln!Y111,Formeln!Y111,Formeln!X111))</f>
        <v>-     €</v>
      </c>
      <c r="R113" s="19"/>
      <c r="S113" s="35"/>
    </row>
    <row r="114" spans="1:19" x14ac:dyDescent="0.25">
      <c r="A114" s="16">
        <v>109</v>
      </c>
      <c r="B114" s="17"/>
      <c r="C114" s="18"/>
      <c r="D114" s="18"/>
      <c r="E114" s="44"/>
      <c r="F114" s="20"/>
      <c r="G114" s="21"/>
      <c r="H114" s="22" t="str">
        <f>IF(Formeln!I112="","",Formeln!K112+1)</f>
        <v/>
      </c>
      <c r="I114" s="23"/>
      <c r="J114" s="28"/>
      <c r="K114" s="29"/>
      <c r="L114" s="45" t="str">
        <f>IF(J114="","",IF(J114&lt;F114,Formeln!V112+Formeln!U112,Formeln!V112))</f>
        <v/>
      </c>
      <c r="M114" s="23"/>
      <c r="N114" s="25">
        <f t="shared" si="1"/>
        <v>0</v>
      </c>
      <c r="O114" s="26"/>
      <c r="P114" s="26"/>
      <c r="Q114" s="27" t="str">
        <f>IF(Formeln!AA112+Formeln!AB112=0,"-     €",IF(Formeln!X112&gt;Formeln!Y112,Formeln!Y112,Formeln!X112))</f>
        <v>-     €</v>
      </c>
      <c r="R114" s="19"/>
      <c r="S114" s="35"/>
    </row>
    <row r="115" spans="1:19" x14ac:dyDescent="0.25">
      <c r="A115" s="16">
        <v>110</v>
      </c>
      <c r="B115" s="17"/>
      <c r="C115" s="18"/>
      <c r="D115" s="18"/>
      <c r="E115" s="44"/>
      <c r="F115" s="20"/>
      <c r="G115" s="21"/>
      <c r="H115" s="22" t="str">
        <f>IF(Formeln!I113="","",Formeln!K113+1)</f>
        <v/>
      </c>
      <c r="I115" s="23"/>
      <c r="J115" s="28"/>
      <c r="K115" s="29"/>
      <c r="L115" s="45" t="str">
        <f>IF(J115="","",IF(J115&lt;F115,Formeln!V113+Formeln!U113,Formeln!V113))</f>
        <v/>
      </c>
      <c r="M115" s="23"/>
      <c r="N115" s="25">
        <f t="shared" si="1"/>
        <v>0</v>
      </c>
      <c r="O115" s="26"/>
      <c r="P115" s="26"/>
      <c r="Q115" s="27" t="str">
        <f>IF(Formeln!AA113+Formeln!AB113=0,"-     €",IF(Formeln!X113&gt;Formeln!Y113,Formeln!Y113,Formeln!X113))</f>
        <v>-     €</v>
      </c>
      <c r="R115" s="19"/>
      <c r="S115" s="35"/>
    </row>
    <row r="116" spans="1:19" x14ac:dyDescent="0.25">
      <c r="A116" s="16">
        <v>111</v>
      </c>
      <c r="B116" s="17"/>
      <c r="C116" s="18"/>
      <c r="D116" s="18"/>
      <c r="E116" s="44"/>
      <c r="F116" s="20"/>
      <c r="G116" s="21"/>
      <c r="H116" s="22" t="str">
        <f>IF(Formeln!I114="","",Formeln!K114+1)</f>
        <v/>
      </c>
      <c r="I116" s="23"/>
      <c r="J116" s="28"/>
      <c r="K116" s="29"/>
      <c r="L116" s="45" t="str">
        <f>IF(J116="","",IF(J116&lt;F116,Formeln!V114+Formeln!U114,Formeln!V114))</f>
        <v/>
      </c>
      <c r="M116" s="23"/>
      <c r="N116" s="25">
        <f t="shared" si="1"/>
        <v>0</v>
      </c>
      <c r="O116" s="26"/>
      <c r="P116" s="26"/>
      <c r="Q116" s="27" t="str">
        <f>IF(Formeln!AA114+Formeln!AB114=0,"-     €",IF(Formeln!X114&gt;Formeln!Y114,Formeln!Y114,Formeln!X114))</f>
        <v>-     €</v>
      </c>
      <c r="R116" s="19"/>
    </row>
    <row r="117" spans="1:19" x14ac:dyDescent="0.25">
      <c r="A117" s="16">
        <v>112</v>
      </c>
      <c r="B117" s="17"/>
      <c r="C117" s="18"/>
      <c r="D117" s="18"/>
      <c r="E117" s="44"/>
      <c r="F117" s="20"/>
      <c r="G117" s="21"/>
      <c r="H117" s="22" t="str">
        <f>IF(Formeln!I115="","",Formeln!K115+1)</f>
        <v/>
      </c>
      <c r="I117" s="23"/>
      <c r="J117" s="28"/>
      <c r="K117" s="29"/>
      <c r="L117" s="45" t="str">
        <f>IF(J117="","",IF(J117&lt;F117,Formeln!V115+Formeln!U115,Formeln!V115))</f>
        <v/>
      </c>
      <c r="M117" s="23"/>
      <c r="N117" s="25">
        <f t="shared" si="1"/>
        <v>0</v>
      </c>
      <c r="O117" s="26"/>
      <c r="P117" s="26"/>
      <c r="Q117" s="27" t="str">
        <f>IF(Formeln!AA115+Formeln!AB115=0,"-     €",IF(Formeln!X115&gt;Formeln!Y115,Formeln!Y115,Formeln!X115))</f>
        <v>-     €</v>
      </c>
      <c r="R117" s="19"/>
    </row>
    <row r="118" spans="1:19" x14ac:dyDescent="0.25">
      <c r="A118" s="16">
        <v>113</v>
      </c>
      <c r="B118" s="17"/>
      <c r="C118" s="18"/>
      <c r="D118" s="18"/>
      <c r="E118" s="44"/>
      <c r="F118" s="20"/>
      <c r="G118" s="21"/>
      <c r="H118" s="22" t="str">
        <f>IF(Formeln!I116="","",Formeln!K116+1)</f>
        <v/>
      </c>
      <c r="I118" s="23"/>
      <c r="J118" s="28"/>
      <c r="K118" s="29"/>
      <c r="L118" s="45" t="str">
        <f>IF(J118="","",IF(J118&lt;F118,Formeln!V116+Formeln!U116,Formeln!V116))</f>
        <v/>
      </c>
      <c r="M118" s="23"/>
      <c r="N118" s="25">
        <f t="shared" si="1"/>
        <v>0</v>
      </c>
      <c r="O118" s="26"/>
      <c r="P118" s="26"/>
      <c r="Q118" s="27" t="str">
        <f>IF(Formeln!AA116+Formeln!AB116=0,"-     €",IF(Formeln!X116&gt;Formeln!Y116,Formeln!Y116,Formeln!X116))</f>
        <v>-     €</v>
      </c>
      <c r="R118" s="19"/>
    </row>
    <row r="119" spans="1:19" x14ac:dyDescent="0.25">
      <c r="A119" s="16">
        <v>114</v>
      </c>
      <c r="B119" s="17"/>
      <c r="C119" s="18"/>
      <c r="D119" s="18"/>
      <c r="E119" s="44"/>
      <c r="F119" s="20"/>
      <c r="G119" s="21"/>
      <c r="H119" s="22" t="str">
        <f>IF(Formeln!I117="","",Formeln!K117+1)</f>
        <v/>
      </c>
      <c r="I119" s="23"/>
      <c r="J119" s="28"/>
      <c r="K119" s="29"/>
      <c r="L119" s="45" t="str">
        <f>IF(J119="","",IF(J119&lt;F119,Formeln!V117+Formeln!U117,Formeln!V117))</f>
        <v/>
      </c>
      <c r="M119" s="23"/>
      <c r="N119" s="25">
        <f t="shared" si="1"/>
        <v>0</v>
      </c>
      <c r="O119" s="26"/>
      <c r="P119" s="26"/>
      <c r="Q119" s="27" t="str">
        <f>IF(Formeln!AA117+Formeln!AB117=0,"-     €",IF(Formeln!X117&gt;Formeln!Y117,Formeln!Y117,Formeln!X117))</f>
        <v>-     €</v>
      </c>
      <c r="R119" s="19"/>
    </row>
    <row r="120" spans="1:19" x14ac:dyDescent="0.25">
      <c r="A120" s="16">
        <v>115</v>
      </c>
      <c r="B120" s="17"/>
      <c r="C120" s="18"/>
      <c r="D120" s="18"/>
      <c r="E120" s="44"/>
      <c r="F120" s="20"/>
      <c r="G120" s="21"/>
      <c r="H120" s="22" t="str">
        <f>IF(Formeln!I118="","",Formeln!K118+1)</f>
        <v/>
      </c>
      <c r="I120" s="23"/>
      <c r="J120" s="28"/>
      <c r="K120" s="29"/>
      <c r="L120" s="45" t="str">
        <f>IF(J120="","",IF(J120&lt;F120,Formeln!V118+Formeln!U118,Formeln!V118))</f>
        <v/>
      </c>
      <c r="M120" s="23"/>
      <c r="N120" s="25">
        <f t="shared" si="1"/>
        <v>0</v>
      </c>
      <c r="O120" s="26"/>
      <c r="P120" s="26"/>
      <c r="Q120" s="27" t="str">
        <f>IF(Formeln!AA118+Formeln!AB118=0,"-     €",IF(Formeln!X118&gt;Formeln!Y118,Formeln!Y118,Formeln!X118))</f>
        <v>-     €</v>
      </c>
      <c r="R120" s="19"/>
    </row>
    <row r="121" spans="1:19" x14ac:dyDescent="0.25">
      <c r="A121" s="16">
        <v>116</v>
      </c>
      <c r="B121" s="17"/>
      <c r="C121" s="18"/>
      <c r="D121" s="18"/>
      <c r="E121" s="44"/>
      <c r="F121" s="20"/>
      <c r="G121" s="21"/>
      <c r="H121" s="22" t="str">
        <f>IF(Formeln!I119="","",Formeln!K119+1)</f>
        <v/>
      </c>
      <c r="I121" s="23"/>
      <c r="J121" s="28"/>
      <c r="K121" s="29"/>
      <c r="L121" s="45" t="str">
        <f>IF(J121="","",IF(J121&lt;F121,Formeln!V119+Formeln!U119,Formeln!V119))</f>
        <v/>
      </c>
      <c r="M121" s="23"/>
      <c r="N121" s="25">
        <f t="shared" si="1"/>
        <v>0</v>
      </c>
      <c r="O121" s="26"/>
      <c r="P121" s="26"/>
      <c r="Q121" s="27" t="str">
        <f>IF(Formeln!AA119+Formeln!AB119=0,"-     €",IF(Formeln!X119&gt;Formeln!Y119,Formeln!Y119,Formeln!X119))</f>
        <v>-     €</v>
      </c>
      <c r="R121" s="19"/>
    </row>
    <row r="122" spans="1:19" x14ac:dyDescent="0.25">
      <c r="A122" s="16">
        <v>117</v>
      </c>
      <c r="B122" s="17"/>
      <c r="C122" s="18"/>
      <c r="D122" s="18"/>
      <c r="E122" s="44"/>
      <c r="F122" s="20"/>
      <c r="G122" s="21"/>
      <c r="H122" s="22" t="str">
        <f>IF(Formeln!I120="","",Formeln!K120+1)</f>
        <v/>
      </c>
      <c r="I122" s="23"/>
      <c r="J122" s="28"/>
      <c r="K122" s="29"/>
      <c r="L122" s="45" t="str">
        <f>IF(J122="","",IF(J122&lt;F122,Formeln!V120+Formeln!U120,Formeln!V120))</f>
        <v/>
      </c>
      <c r="M122" s="23"/>
      <c r="N122" s="25">
        <f t="shared" si="1"/>
        <v>0</v>
      </c>
      <c r="O122" s="26"/>
      <c r="P122" s="26"/>
      <c r="Q122" s="27" t="str">
        <f>IF(Formeln!AA120+Formeln!AB120=0,"-     €",IF(Formeln!X120&gt;Formeln!Y120,Formeln!Y120,Formeln!X120))</f>
        <v>-     €</v>
      </c>
      <c r="R122" s="19"/>
    </row>
    <row r="123" spans="1:19" x14ac:dyDescent="0.25">
      <c r="A123" s="16">
        <v>118</v>
      </c>
      <c r="B123" s="17"/>
      <c r="C123" s="18"/>
      <c r="D123" s="18"/>
      <c r="E123" s="44"/>
      <c r="F123" s="20"/>
      <c r="G123" s="21"/>
      <c r="H123" s="22" t="str">
        <f>IF(Formeln!I121="","",Formeln!K121+1)</f>
        <v/>
      </c>
      <c r="I123" s="23"/>
      <c r="J123" s="28"/>
      <c r="K123" s="29"/>
      <c r="L123" s="45" t="str">
        <f>IF(J123="","",IF(J123&lt;F123,Formeln!V121+Formeln!U121,Formeln!V121))</f>
        <v/>
      </c>
      <c r="M123" s="23"/>
      <c r="N123" s="25">
        <f t="shared" si="1"/>
        <v>0</v>
      </c>
      <c r="O123" s="26"/>
      <c r="P123" s="26"/>
      <c r="Q123" s="27" t="str">
        <f>IF(Formeln!AA121+Formeln!AB121=0,"-     €",IF(Formeln!X121&gt;Formeln!Y121,Formeln!Y121,Formeln!X121))</f>
        <v>-     €</v>
      </c>
      <c r="R123" s="19"/>
    </row>
    <row r="124" spans="1:19" x14ac:dyDescent="0.25">
      <c r="A124" s="16">
        <v>119</v>
      </c>
      <c r="B124" s="17"/>
      <c r="C124" s="18"/>
      <c r="D124" s="18"/>
      <c r="E124" s="44"/>
      <c r="F124" s="20"/>
      <c r="G124" s="21"/>
      <c r="H124" s="22" t="str">
        <f>IF(Formeln!I122="","",Formeln!K122+1)</f>
        <v/>
      </c>
      <c r="I124" s="23"/>
      <c r="J124" s="28"/>
      <c r="K124" s="29"/>
      <c r="L124" s="45" t="str">
        <f>IF(J124="","",IF(J124&lt;F124,Formeln!V122+Formeln!U122,Formeln!V122))</f>
        <v/>
      </c>
      <c r="M124" s="23"/>
      <c r="N124" s="25">
        <f t="shared" si="1"/>
        <v>0</v>
      </c>
      <c r="O124" s="26"/>
      <c r="P124" s="26"/>
      <c r="Q124" s="27" t="str">
        <f>IF(Formeln!AA122+Formeln!AB122=0,"-     €",IF(Formeln!X122&gt;Formeln!Y122,Formeln!Y122,Formeln!X122))</f>
        <v>-     €</v>
      </c>
      <c r="R124" s="19"/>
    </row>
    <row r="125" spans="1:19" x14ac:dyDescent="0.25">
      <c r="A125" s="16">
        <v>120</v>
      </c>
      <c r="B125" s="17"/>
      <c r="C125" s="18"/>
      <c r="D125" s="18"/>
      <c r="E125" s="44"/>
      <c r="F125" s="20"/>
      <c r="G125" s="21"/>
      <c r="H125" s="22" t="str">
        <f>IF(Formeln!I123="","",Formeln!K123+1)</f>
        <v/>
      </c>
      <c r="I125" s="23"/>
      <c r="J125" s="28"/>
      <c r="K125" s="29"/>
      <c r="L125" s="45" t="str">
        <f>IF(J125="","",IF(J125&lt;F125,Formeln!V123+Formeln!U123,Formeln!V123))</f>
        <v/>
      </c>
      <c r="M125" s="23"/>
      <c r="N125" s="25">
        <f t="shared" si="1"/>
        <v>0</v>
      </c>
      <c r="O125" s="26"/>
      <c r="P125" s="26"/>
      <c r="Q125" s="27" t="str">
        <f>IF(Formeln!AA123+Formeln!AB123=0,"-     €",IF(Formeln!X123&gt;Formeln!Y123,Formeln!Y123,Formeln!X123))</f>
        <v>-     €</v>
      </c>
      <c r="R125" s="19"/>
    </row>
    <row r="126" spans="1:19" x14ac:dyDescent="0.25">
      <c r="A126" s="16">
        <v>121</v>
      </c>
      <c r="B126" s="17"/>
      <c r="C126" s="18"/>
      <c r="D126" s="18"/>
      <c r="E126" s="44"/>
      <c r="F126" s="20"/>
      <c r="G126" s="21"/>
      <c r="H126" s="22" t="str">
        <f>IF(Formeln!I124="","",Formeln!K124+1)</f>
        <v/>
      </c>
      <c r="I126" s="23"/>
      <c r="J126" s="28"/>
      <c r="K126" s="29"/>
      <c r="L126" s="45" t="str">
        <f>IF(J126="","",IF(J126&lt;F126,Formeln!V124+Formeln!U124,Formeln!V124))</f>
        <v/>
      </c>
      <c r="M126" s="23"/>
      <c r="N126" s="25">
        <f t="shared" si="1"/>
        <v>0</v>
      </c>
      <c r="O126" s="26"/>
      <c r="P126" s="26"/>
      <c r="Q126" s="27" t="str">
        <f>IF(Formeln!AA124+Formeln!AB124=0,"-     €",IF(Formeln!X124&gt;Formeln!Y124,Formeln!Y124,Formeln!X124))</f>
        <v>-     €</v>
      </c>
      <c r="R126" s="19"/>
    </row>
    <row r="127" spans="1:19" x14ac:dyDescent="0.25">
      <c r="A127" s="16">
        <v>122</v>
      </c>
      <c r="B127" s="17"/>
      <c r="C127" s="18"/>
      <c r="D127" s="18"/>
      <c r="E127" s="44"/>
      <c r="F127" s="20"/>
      <c r="G127" s="21"/>
      <c r="H127" s="22" t="str">
        <f>IF(Formeln!I125="","",Formeln!K125+1)</f>
        <v/>
      </c>
      <c r="I127" s="23"/>
      <c r="J127" s="28"/>
      <c r="K127" s="29"/>
      <c r="L127" s="45" t="str">
        <f>IF(J127="","",IF(J127&lt;F127,Formeln!V125+Formeln!U125,Formeln!V125))</f>
        <v/>
      </c>
      <c r="M127" s="23"/>
      <c r="N127" s="25">
        <f t="shared" si="1"/>
        <v>0</v>
      </c>
      <c r="O127" s="26"/>
      <c r="P127" s="26"/>
      <c r="Q127" s="27" t="str">
        <f>IF(Formeln!AA125+Formeln!AB125=0,"-     €",IF(Formeln!X125&gt;Formeln!Y125,Formeln!Y125,Formeln!X125))</f>
        <v>-     €</v>
      </c>
      <c r="R127" s="19"/>
    </row>
    <row r="128" spans="1:19" x14ac:dyDescent="0.25">
      <c r="A128" s="16">
        <v>123</v>
      </c>
      <c r="B128" s="17"/>
      <c r="C128" s="18"/>
      <c r="D128" s="18"/>
      <c r="E128" s="44"/>
      <c r="F128" s="20"/>
      <c r="G128" s="21"/>
      <c r="H128" s="22" t="str">
        <f>IF(Formeln!I126="","",Formeln!K126+1)</f>
        <v/>
      </c>
      <c r="I128" s="23"/>
      <c r="J128" s="28"/>
      <c r="K128" s="29"/>
      <c r="L128" s="45" t="str">
        <f>IF(J128="","",IF(J128&lt;F128,Formeln!V126+Formeln!U126,Formeln!V126))</f>
        <v/>
      </c>
      <c r="M128" s="23"/>
      <c r="N128" s="25">
        <f t="shared" si="1"/>
        <v>0</v>
      </c>
      <c r="O128" s="26"/>
      <c r="P128" s="26"/>
      <c r="Q128" s="27" t="str">
        <f>IF(Formeln!AA126+Formeln!AB126=0,"-     €",IF(Formeln!X126&gt;Formeln!Y126,Formeln!Y126,Formeln!X126))</f>
        <v>-     €</v>
      </c>
      <c r="R128" s="19"/>
    </row>
    <row r="129" spans="1:18" x14ac:dyDescent="0.25">
      <c r="A129" s="16">
        <v>124</v>
      </c>
      <c r="B129" s="17"/>
      <c r="C129" s="18"/>
      <c r="D129" s="18"/>
      <c r="E129" s="44"/>
      <c r="F129" s="20"/>
      <c r="G129" s="21"/>
      <c r="H129" s="22" t="str">
        <f>IF(Formeln!I127="","",Formeln!K127+1)</f>
        <v/>
      </c>
      <c r="I129" s="23"/>
      <c r="J129" s="28"/>
      <c r="K129" s="29"/>
      <c r="L129" s="45" t="str">
        <f>IF(J129="","",IF(J129&lt;F129,Formeln!V127+Formeln!U127,Formeln!V127))</f>
        <v/>
      </c>
      <c r="M129" s="23"/>
      <c r="N129" s="25">
        <f t="shared" si="1"/>
        <v>0</v>
      </c>
      <c r="O129" s="26"/>
      <c r="P129" s="26"/>
      <c r="Q129" s="27" t="str">
        <f>IF(Formeln!AA127+Formeln!AB127=0,"-     €",IF(Formeln!X127&gt;Formeln!Y127,Formeln!Y127,Formeln!X127))</f>
        <v>-     €</v>
      </c>
      <c r="R129" s="19"/>
    </row>
    <row r="130" spans="1:18" x14ac:dyDescent="0.25">
      <c r="A130" s="16">
        <v>125</v>
      </c>
      <c r="B130" s="17"/>
      <c r="C130" s="18"/>
      <c r="D130" s="18"/>
      <c r="E130" s="44"/>
      <c r="F130" s="20"/>
      <c r="G130" s="21"/>
      <c r="H130" s="22" t="str">
        <f>IF(Formeln!I128="","",Formeln!K128+1)</f>
        <v/>
      </c>
      <c r="I130" s="23"/>
      <c r="J130" s="28"/>
      <c r="K130" s="29"/>
      <c r="L130" s="45" t="str">
        <f>IF(J130="","",IF(J130&lt;F130,Formeln!V128+Formeln!U128,Formeln!V128))</f>
        <v/>
      </c>
      <c r="M130" s="23"/>
      <c r="N130" s="25">
        <f t="shared" si="1"/>
        <v>0</v>
      </c>
      <c r="O130" s="26"/>
      <c r="P130" s="26"/>
      <c r="Q130" s="27" t="str">
        <f>IF(Formeln!AA128+Formeln!AB128=0,"-     €",IF(Formeln!X128&gt;Formeln!Y128,Formeln!Y128,Formeln!X128))</f>
        <v>-     €</v>
      </c>
      <c r="R130" s="19"/>
    </row>
    <row r="131" spans="1:18" x14ac:dyDescent="0.25">
      <c r="A131" s="16">
        <v>126</v>
      </c>
      <c r="B131" s="17"/>
      <c r="C131" s="18"/>
      <c r="D131" s="18"/>
      <c r="E131" s="44"/>
      <c r="F131" s="20"/>
      <c r="G131" s="21"/>
      <c r="H131" s="22" t="str">
        <f>IF(Formeln!I129="","",Formeln!K129+1)</f>
        <v/>
      </c>
      <c r="I131" s="23"/>
      <c r="J131" s="28"/>
      <c r="K131" s="29"/>
      <c r="L131" s="45" t="str">
        <f>IF(J131="","",IF(J131&lt;F131,Formeln!V129+Formeln!U129,Formeln!V129))</f>
        <v/>
      </c>
      <c r="M131" s="23"/>
      <c r="N131" s="25">
        <f t="shared" si="1"/>
        <v>0</v>
      </c>
      <c r="O131" s="26"/>
      <c r="P131" s="26"/>
      <c r="Q131" s="27" t="str">
        <f>IF(Formeln!AA129+Formeln!AB129=0,"-     €",IF(Formeln!X129&gt;Formeln!Y129,Formeln!Y129,Formeln!X129))</f>
        <v>-     €</v>
      </c>
      <c r="R131" s="19"/>
    </row>
    <row r="132" spans="1:18" x14ac:dyDescent="0.25">
      <c r="A132" s="16">
        <v>127</v>
      </c>
      <c r="B132" s="17"/>
      <c r="C132" s="18"/>
      <c r="D132" s="18"/>
      <c r="E132" s="44"/>
      <c r="F132" s="20"/>
      <c r="G132" s="21"/>
      <c r="H132" s="22" t="str">
        <f>IF(Formeln!I130="","",Formeln!K130+1)</f>
        <v/>
      </c>
      <c r="I132" s="23"/>
      <c r="J132" s="28"/>
      <c r="K132" s="29"/>
      <c r="L132" s="45" t="str">
        <f>IF(J132="","",IF(J132&lt;F132,Formeln!V130+Formeln!U130,Formeln!V130))</f>
        <v/>
      </c>
      <c r="M132" s="23"/>
      <c r="N132" s="25">
        <f t="shared" si="1"/>
        <v>0</v>
      </c>
      <c r="O132" s="26"/>
      <c r="P132" s="26"/>
      <c r="Q132" s="27" t="str">
        <f>IF(Formeln!AA130+Formeln!AB130=0,"-     €",IF(Formeln!X130&gt;Formeln!Y130,Formeln!Y130,Formeln!X130))</f>
        <v>-     €</v>
      </c>
      <c r="R132" s="19"/>
    </row>
    <row r="133" spans="1:18" x14ac:dyDescent="0.25">
      <c r="A133" s="16">
        <v>128</v>
      </c>
      <c r="B133" s="17"/>
      <c r="C133" s="18"/>
      <c r="D133" s="18"/>
      <c r="E133" s="44"/>
      <c r="F133" s="20"/>
      <c r="G133" s="21"/>
      <c r="H133" s="22" t="str">
        <f>IF(Formeln!I131="","",Formeln!K131+1)</f>
        <v/>
      </c>
      <c r="I133" s="23"/>
      <c r="J133" s="28"/>
      <c r="K133" s="29"/>
      <c r="L133" s="45" t="str">
        <f>IF(J133="","",IF(J133&lt;F133,Formeln!V131+Formeln!U131,Formeln!V131))</f>
        <v/>
      </c>
      <c r="M133" s="23"/>
      <c r="N133" s="25">
        <f t="shared" si="1"/>
        <v>0</v>
      </c>
      <c r="O133" s="26"/>
      <c r="P133" s="26"/>
      <c r="Q133" s="27" t="str">
        <f>IF(Formeln!AA131+Formeln!AB131=0,"-     €",IF(Formeln!X131&gt;Formeln!Y131,Formeln!Y131,Formeln!X131))</f>
        <v>-     €</v>
      </c>
      <c r="R133" s="19"/>
    </row>
    <row r="134" spans="1:18" x14ac:dyDescent="0.25">
      <c r="A134" s="16">
        <v>129</v>
      </c>
      <c r="B134" s="17"/>
      <c r="C134" s="18"/>
      <c r="D134" s="18"/>
      <c r="E134" s="44"/>
      <c r="F134" s="20"/>
      <c r="G134" s="21"/>
      <c r="H134" s="22" t="str">
        <f>IF(Formeln!I132="","",Formeln!K132+1)</f>
        <v/>
      </c>
      <c r="I134" s="23"/>
      <c r="J134" s="28"/>
      <c r="K134" s="29"/>
      <c r="L134" s="45" t="str">
        <f>IF(J134="","",IF(J134&lt;F134,Formeln!V132+Formeln!U132,Formeln!V132))</f>
        <v/>
      </c>
      <c r="M134" s="23"/>
      <c r="N134" s="25">
        <f t="shared" si="1"/>
        <v>0</v>
      </c>
      <c r="O134" s="26"/>
      <c r="P134" s="26"/>
      <c r="Q134" s="27" t="str">
        <f>IF(Formeln!AA132+Formeln!AB132=0,"-     €",IF(Formeln!X132&gt;Formeln!Y132,Formeln!Y132,Formeln!X132))</f>
        <v>-     €</v>
      </c>
      <c r="R134" s="19"/>
    </row>
    <row r="135" spans="1:18" x14ac:dyDescent="0.25">
      <c r="A135" s="16">
        <v>130</v>
      </c>
      <c r="B135" s="17"/>
      <c r="C135" s="18"/>
      <c r="D135" s="18"/>
      <c r="E135" s="44"/>
      <c r="F135" s="20"/>
      <c r="G135" s="21"/>
      <c r="H135" s="22" t="str">
        <f>IF(Formeln!I133="","",Formeln!K133+1)</f>
        <v/>
      </c>
      <c r="I135" s="23"/>
      <c r="J135" s="28"/>
      <c r="K135" s="29"/>
      <c r="L135" s="45" t="str">
        <f>IF(J135="","",IF(J135&lt;F135,Formeln!V133+Formeln!U133,Formeln!V133))</f>
        <v/>
      </c>
      <c r="M135" s="23"/>
      <c r="N135" s="25">
        <f t="shared" si="1"/>
        <v>0</v>
      </c>
      <c r="O135" s="26"/>
      <c r="P135" s="26"/>
      <c r="Q135" s="27" t="str">
        <f>IF(Formeln!AA133+Formeln!AB133=0,"-     €",IF(Formeln!X133&gt;Formeln!Y133,Formeln!Y133,Formeln!X133))</f>
        <v>-     €</v>
      </c>
      <c r="R135" s="19"/>
    </row>
    <row r="136" spans="1:18" x14ac:dyDescent="0.25">
      <c r="A136" s="16">
        <v>131</v>
      </c>
      <c r="B136" s="17"/>
      <c r="C136" s="18"/>
      <c r="D136" s="18"/>
      <c r="E136" s="44"/>
      <c r="F136" s="20"/>
      <c r="G136" s="21"/>
      <c r="H136" s="22" t="str">
        <f>IF(Formeln!I134="","",Formeln!K134+1)</f>
        <v/>
      </c>
      <c r="I136" s="23"/>
      <c r="J136" s="28"/>
      <c r="K136" s="29"/>
      <c r="L136" s="45" t="str">
        <f>IF(J136="","",IF(J136&lt;F136,Formeln!V134+Formeln!U134,Formeln!V134))</f>
        <v/>
      </c>
      <c r="M136" s="23"/>
      <c r="N136" s="25">
        <f t="shared" ref="N136:N199" si="2">I136+M136</f>
        <v>0</v>
      </c>
      <c r="O136" s="26"/>
      <c r="P136" s="26"/>
      <c r="Q136" s="27" t="str">
        <f>IF(Formeln!AA134+Formeln!AB134=0,"-     €",IF(Formeln!X134&gt;Formeln!Y134,Formeln!Y134,Formeln!X134))</f>
        <v>-     €</v>
      </c>
      <c r="R136" s="19"/>
    </row>
    <row r="137" spans="1:18" x14ac:dyDescent="0.25">
      <c r="A137" s="16">
        <v>132</v>
      </c>
      <c r="B137" s="17"/>
      <c r="C137" s="18"/>
      <c r="D137" s="18"/>
      <c r="E137" s="44"/>
      <c r="F137" s="20"/>
      <c r="G137" s="21"/>
      <c r="H137" s="22" t="str">
        <f>IF(Formeln!I135="","",Formeln!K135+1)</f>
        <v/>
      </c>
      <c r="I137" s="23"/>
      <c r="J137" s="28"/>
      <c r="K137" s="29"/>
      <c r="L137" s="45" t="str">
        <f>IF(J137="","",IF(J137&lt;F137,Formeln!V135+Formeln!U135,Formeln!V135))</f>
        <v/>
      </c>
      <c r="M137" s="23"/>
      <c r="N137" s="25">
        <f t="shared" si="2"/>
        <v>0</v>
      </c>
      <c r="O137" s="26"/>
      <c r="P137" s="26"/>
      <c r="Q137" s="27" t="str">
        <f>IF(Formeln!AA135+Formeln!AB135=0,"-     €",IF(Formeln!X135&gt;Formeln!Y135,Formeln!Y135,Formeln!X135))</f>
        <v>-     €</v>
      </c>
      <c r="R137" s="19"/>
    </row>
    <row r="138" spans="1:18" x14ac:dyDescent="0.25">
      <c r="A138" s="16">
        <v>133</v>
      </c>
      <c r="B138" s="17"/>
      <c r="C138" s="18"/>
      <c r="D138" s="18"/>
      <c r="E138" s="44"/>
      <c r="F138" s="20"/>
      <c r="G138" s="21"/>
      <c r="H138" s="22" t="str">
        <f>IF(Formeln!I136="","",Formeln!K136+1)</f>
        <v/>
      </c>
      <c r="I138" s="23"/>
      <c r="J138" s="28"/>
      <c r="K138" s="29"/>
      <c r="L138" s="45" t="str">
        <f>IF(J138="","",IF(J138&lt;F138,Formeln!V136+Formeln!U136,Formeln!V136))</f>
        <v/>
      </c>
      <c r="M138" s="23"/>
      <c r="N138" s="25">
        <f t="shared" si="2"/>
        <v>0</v>
      </c>
      <c r="O138" s="26"/>
      <c r="P138" s="26"/>
      <c r="Q138" s="27" t="str">
        <f>IF(Formeln!AA136+Formeln!AB136=0,"-     €",IF(Formeln!X136&gt;Formeln!Y136,Formeln!Y136,Formeln!X136))</f>
        <v>-     €</v>
      </c>
      <c r="R138" s="19"/>
    </row>
    <row r="139" spans="1:18" x14ac:dyDescent="0.25">
      <c r="A139" s="16">
        <v>134</v>
      </c>
      <c r="B139" s="17"/>
      <c r="C139" s="18"/>
      <c r="D139" s="18"/>
      <c r="E139" s="44"/>
      <c r="F139" s="20"/>
      <c r="G139" s="21"/>
      <c r="H139" s="22" t="str">
        <f>IF(Formeln!I137="","",Formeln!K137+1)</f>
        <v/>
      </c>
      <c r="I139" s="23"/>
      <c r="J139" s="28"/>
      <c r="K139" s="29"/>
      <c r="L139" s="45" t="str">
        <f>IF(J139="","",IF(J139&lt;F139,Formeln!V137+Formeln!U137,Formeln!V137))</f>
        <v/>
      </c>
      <c r="M139" s="23"/>
      <c r="N139" s="25">
        <f t="shared" si="2"/>
        <v>0</v>
      </c>
      <c r="O139" s="26"/>
      <c r="P139" s="26"/>
      <c r="Q139" s="27" t="str">
        <f>IF(Formeln!AA137+Formeln!AB137=0,"-     €",IF(Formeln!X137&gt;Formeln!Y137,Formeln!Y137,Formeln!X137))</f>
        <v>-     €</v>
      </c>
      <c r="R139" s="19"/>
    </row>
    <row r="140" spans="1:18" x14ac:dyDescent="0.25">
      <c r="A140" s="16">
        <v>135</v>
      </c>
      <c r="B140" s="17"/>
      <c r="C140" s="18"/>
      <c r="D140" s="18"/>
      <c r="E140" s="44"/>
      <c r="F140" s="20"/>
      <c r="G140" s="21"/>
      <c r="H140" s="22" t="str">
        <f>IF(Formeln!I138="","",Formeln!K138+1)</f>
        <v/>
      </c>
      <c r="I140" s="23"/>
      <c r="J140" s="28"/>
      <c r="K140" s="29"/>
      <c r="L140" s="45" t="str">
        <f>IF(J140="","",IF(J140&lt;F140,Formeln!V138+Formeln!U138,Formeln!V138))</f>
        <v/>
      </c>
      <c r="M140" s="23"/>
      <c r="N140" s="25">
        <f t="shared" si="2"/>
        <v>0</v>
      </c>
      <c r="O140" s="26"/>
      <c r="P140" s="26"/>
      <c r="Q140" s="27" t="str">
        <f>IF(Formeln!AA138+Formeln!AB138=0,"-     €",IF(Formeln!X138&gt;Formeln!Y138,Formeln!Y138,Formeln!X138))</f>
        <v>-     €</v>
      </c>
      <c r="R140" s="19"/>
    </row>
    <row r="141" spans="1:18" x14ac:dyDescent="0.25">
      <c r="A141" s="16">
        <v>136</v>
      </c>
      <c r="B141" s="17"/>
      <c r="C141" s="18"/>
      <c r="D141" s="18"/>
      <c r="E141" s="44"/>
      <c r="F141" s="20"/>
      <c r="G141" s="21"/>
      <c r="H141" s="22" t="str">
        <f>IF(Formeln!I139="","",Formeln!K139+1)</f>
        <v/>
      </c>
      <c r="I141" s="23"/>
      <c r="J141" s="28"/>
      <c r="K141" s="29"/>
      <c r="L141" s="45" t="str">
        <f>IF(J141="","",IF(J141&lt;F141,Formeln!V139+Formeln!U139,Formeln!V139))</f>
        <v/>
      </c>
      <c r="M141" s="23"/>
      <c r="N141" s="25">
        <f t="shared" si="2"/>
        <v>0</v>
      </c>
      <c r="O141" s="26"/>
      <c r="P141" s="26"/>
      <c r="Q141" s="27" t="str">
        <f>IF(Formeln!AA139+Formeln!AB139=0,"-     €",IF(Formeln!X139&gt;Formeln!Y139,Formeln!Y139,Formeln!X139))</f>
        <v>-     €</v>
      </c>
      <c r="R141" s="19"/>
    </row>
    <row r="142" spans="1:18" x14ac:dyDescent="0.25">
      <c r="A142" s="16">
        <v>137</v>
      </c>
      <c r="B142" s="17"/>
      <c r="C142" s="18"/>
      <c r="D142" s="18"/>
      <c r="E142" s="44"/>
      <c r="F142" s="20"/>
      <c r="G142" s="21"/>
      <c r="H142" s="22" t="str">
        <f>IF(Formeln!I140="","",Formeln!K140+1)</f>
        <v/>
      </c>
      <c r="I142" s="23"/>
      <c r="J142" s="28"/>
      <c r="K142" s="29"/>
      <c r="L142" s="45" t="str">
        <f>IF(J142="","",IF(J142&lt;F142,Formeln!V140+Formeln!U140,Formeln!V140))</f>
        <v/>
      </c>
      <c r="M142" s="23"/>
      <c r="N142" s="25">
        <f t="shared" si="2"/>
        <v>0</v>
      </c>
      <c r="O142" s="26"/>
      <c r="P142" s="26"/>
      <c r="Q142" s="27" t="str">
        <f>IF(Formeln!AA140+Formeln!AB140=0,"-     €",IF(Formeln!X140&gt;Formeln!Y140,Formeln!Y140,Formeln!X140))</f>
        <v>-     €</v>
      </c>
      <c r="R142" s="19"/>
    </row>
    <row r="143" spans="1:18" x14ac:dyDescent="0.25">
      <c r="A143" s="16">
        <v>138</v>
      </c>
      <c r="B143" s="17"/>
      <c r="C143" s="18"/>
      <c r="D143" s="18"/>
      <c r="E143" s="44"/>
      <c r="F143" s="20"/>
      <c r="G143" s="21"/>
      <c r="H143" s="22" t="str">
        <f>IF(Formeln!I141="","",Formeln!K141+1)</f>
        <v/>
      </c>
      <c r="I143" s="23"/>
      <c r="J143" s="28"/>
      <c r="K143" s="29"/>
      <c r="L143" s="45" t="str">
        <f>IF(J143="","",IF(J143&lt;F143,Formeln!V141+Formeln!U141,Formeln!V141))</f>
        <v/>
      </c>
      <c r="M143" s="23"/>
      <c r="N143" s="25">
        <f t="shared" si="2"/>
        <v>0</v>
      </c>
      <c r="O143" s="26"/>
      <c r="P143" s="26"/>
      <c r="Q143" s="27" t="str">
        <f>IF(Formeln!AA141+Formeln!AB141=0,"-     €",IF(Formeln!X141&gt;Formeln!Y141,Formeln!Y141,Formeln!X141))</f>
        <v>-     €</v>
      </c>
      <c r="R143" s="19"/>
    </row>
    <row r="144" spans="1:18" x14ac:dyDescent="0.25">
      <c r="A144" s="16">
        <v>139</v>
      </c>
      <c r="B144" s="17"/>
      <c r="C144" s="18"/>
      <c r="D144" s="18"/>
      <c r="E144" s="44"/>
      <c r="F144" s="20"/>
      <c r="G144" s="21"/>
      <c r="H144" s="22" t="str">
        <f>IF(Formeln!I142="","",Formeln!K142+1)</f>
        <v/>
      </c>
      <c r="I144" s="23"/>
      <c r="J144" s="28"/>
      <c r="K144" s="29"/>
      <c r="L144" s="45" t="str">
        <f>IF(J144="","",IF(J144&lt;F144,Formeln!V142+Formeln!U142,Formeln!V142))</f>
        <v/>
      </c>
      <c r="M144" s="23"/>
      <c r="N144" s="25">
        <f t="shared" si="2"/>
        <v>0</v>
      </c>
      <c r="O144" s="26"/>
      <c r="P144" s="26"/>
      <c r="Q144" s="27" t="str">
        <f>IF(Formeln!AA142+Formeln!AB142=0,"-     €",IF(Formeln!X142&gt;Formeln!Y142,Formeln!Y142,Formeln!X142))</f>
        <v>-     €</v>
      </c>
      <c r="R144" s="19"/>
    </row>
    <row r="145" spans="1:18" x14ac:dyDescent="0.25">
      <c r="A145" s="16">
        <v>140</v>
      </c>
      <c r="B145" s="17"/>
      <c r="C145" s="18"/>
      <c r="D145" s="18"/>
      <c r="E145" s="44"/>
      <c r="F145" s="20"/>
      <c r="G145" s="21"/>
      <c r="H145" s="22" t="str">
        <f>IF(Formeln!I143="","",Formeln!K143+1)</f>
        <v/>
      </c>
      <c r="I145" s="23"/>
      <c r="J145" s="28"/>
      <c r="K145" s="29"/>
      <c r="L145" s="45" t="str">
        <f>IF(J145="","",IF(J145&lt;F145,Formeln!V143+Formeln!U143,Formeln!V143))</f>
        <v/>
      </c>
      <c r="M145" s="23"/>
      <c r="N145" s="25">
        <f t="shared" si="2"/>
        <v>0</v>
      </c>
      <c r="O145" s="26"/>
      <c r="P145" s="26"/>
      <c r="Q145" s="27" t="str">
        <f>IF(Formeln!AA143+Formeln!AB143=0,"-     €",IF(Formeln!X143&gt;Formeln!Y143,Formeln!Y143,Formeln!X143))</f>
        <v>-     €</v>
      </c>
      <c r="R145" s="19"/>
    </row>
    <row r="146" spans="1:18" x14ac:dyDescent="0.25">
      <c r="A146" s="16">
        <v>141</v>
      </c>
      <c r="B146" s="17"/>
      <c r="C146" s="18"/>
      <c r="D146" s="18"/>
      <c r="E146" s="44"/>
      <c r="F146" s="20"/>
      <c r="G146" s="21"/>
      <c r="H146" s="22" t="str">
        <f>IF(Formeln!I144="","",Formeln!K144+1)</f>
        <v/>
      </c>
      <c r="I146" s="23"/>
      <c r="J146" s="28"/>
      <c r="K146" s="29"/>
      <c r="L146" s="45" t="str">
        <f>IF(J146="","",IF(J146&lt;F146,Formeln!V144+Formeln!U144,Formeln!V144))</f>
        <v/>
      </c>
      <c r="M146" s="23"/>
      <c r="N146" s="25">
        <f t="shared" si="2"/>
        <v>0</v>
      </c>
      <c r="O146" s="26"/>
      <c r="P146" s="26"/>
      <c r="Q146" s="27" t="str">
        <f>IF(Formeln!AA144+Formeln!AB144=0,"-     €",IF(Formeln!X144&gt;Formeln!Y144,Formeln!Y144,Formeln!X144))</f>
        <v>-     €</v>
      </c>
      <c r="R146" s="19"/>
    </row>
    <row r="147" spans="1:18" x14ac:dyDescent="0.25">
      <c r="A147" s="16">
        <v>142</v>
      </c>
      <c r="B147" s="17"/>
      <c r="C147" s="18"/>
      <c r="D147" s="18"/>
      <c r="E147" s="44"/>
      <c r="F147" s="20"/>
      <c r="G147" s="21"/>
      <c r="H147" s="22" t="str">
        <f>IF(Formeln!I145="","",Formeln!K145+1)</f>
        <v/>
      </c>
      <c r="I147" s="23"/>
      <c r="J147" s="28"/>
      <c r="K147" s="29"/>
      <c r="L147" s="45" t="str">
        <f>IF(J147="","",IF(J147&lt;F147,Formeln!V145+Formeln!U145,Formeln!V145))</f>
        <v/>
      </c>
      <c r="M147" s="23"/>
      <c r="N147" s="25">
        <f t="shared" si="2"/>
        <v>0</v>
      </c>
      <c r="O147" s="26"/>
      <c r="P147" s="26"/>
      <c r="Q147" s="27" t="str">
        <f>IF(Formeln!AA145+Formeln!AB145=0,"-     €",IF(Formeln!X145&gt;Formeln!Y145,Formeln!Y145,Formeln!X145))</f>
        <v>-     €</v>
      </c>
      <c r="R147" s="19"/>
    </row>
    <row r="148" spans="1:18" x14ac:dyDescent="0.25">
      <c r="A148" s="16">
        <v>143</v>
      </c>
      <c r="B148" s="17"/>
      <c r="C148" s="18"/>
      <c r="D148" s="18"/>
      <c r="E148" s="44"/>
      <c r="F148" s="20"/>
      <c r="G148" s="21"/>
      <c r="H148" s="22" t="str">
        <f>IF(Formeln!I146="","",Formeln!K146+1)</f>
        <v/>
      </c>
      <c r="I148" s="23"/>
      <c r="J148" s="28"/>
      <c r="K148" s="29"/>
      <c r="L148" s="45" t="str">
        <f>IF(J148="","",IF(J148&lt;F148,Formeln!V146+Formeln!U146,Formeln!V146))</f>
        <v/>
      </c>
      <c r="M148" s="23"/>
      <c r="N148" s="25">
        <f t="shared" si="2"/>
        <v>0</v>
      </c>
      <c r="O148" s="26"/>
      <c r="P148" s="26"/>
      <c r="Q148" s="27" t="str">
        <f>IF(Formeln!AA146+Formeln!AB146=0,"-     €",IF(Formeln!X146&gt;Formeln!Y146,Formeln!Y146,Formeln!X146))</f>
        <v>-     €</v>
      </c>
      <c r="R148" s="19"/>
    </row>
    <row r="149" spans="1:18" x14ac:dyDescent="0.25">
      <c r="A149" s="16">
        <v>144</v>
      </c>
      <c r="B149" s="17"/>
      <c r="C149" s="18"/>
      <c r="D149" s="18"/>
      <c r="E149" s="44"/>
      <c r="F149" s="20"/>
      <c r="G149" s="21"/>
      <c r="H149" s="22" t="str">
        <f>IF(Formeln!I147="","",Formeln!K147+1)</f>
        <v/>
      </c>
      <c r="I149" s="23"/>
      <c r="J149" s="28"/>
      <c r="K149" s="29"/>
      <c r="L149" s="45" t="str">
        <f>IF(J149="","",IF(J149&lt;F149,Formeln!V147+Formeln!U147,Formeln!V147))</f>
        <v/>
      </c>
      <c r="M149" s="23"/>
      <c r="N149" s="25">
        <f t="shared" si="2"/>
        <v>0</v>
      </c>
      <c r="O149" s="26"/>
      <c r="P149" s="26"/>
      <c r="Q149" s="27" t="str">
        <f>IF(Formeln!AA147+Formeln!AB147=0,"-     €",IF(Formeln!X147&gt;Formeln!Y147,Formeln!Y147,Formeln!X147))</f>
        <v>-     €</v>
      </c>
      <c r="R149" s="19"/>
    </row>
    <row r="150" spans="1:18" x14ac:dyDescent="0.25">
      <c r="A150" s="16">
        <v>145</v>
      </c>
      <c r="B150" s="17"/>
      <c r="C150" s="18"/>
      <c r="D150" s="18"/>
      <c r="E150" s="44"/>
      <c r="F150" s="20"/>
      <c r="G150" s="21"/>
      <c r="H150" s="22" t="str">
        <f>IF(Formeln!I148="","",Formeln!K148+1)</f>
        <v/>
      </c>
      <c r="I150" s="23"/>
      <c r="J150" s="28"/>
      <c r="K150" s="29"/>
      <c r="L150" s="45" t="str">
        <f>IF(J150="","",IF(J150&lt;F150,Formeln!V148+Formeln!U148,Formeln!V148))</f>
        <v/>
      </c>
      <c r="M150" s="23"/>
      <c r="N150" s="25">
        <f t="shared" si="2"/>
        <v>0</v>
      </c>
      <c r="O150" s="26"/>
      <c r="P150" s="26"/>
      <c r="Q150" s="27" t="str">
        <f>IF(Formeln!AA148+Formeln!AB148=0,"-     €",IF(Formeln!X148&gt;Formeln!Y148,Formeln!Y148,Formeln!X148))</f>
        <v>-     €</v>
      </c>
      <c r="R150" s="19"/>
    </row>
    <row r="151" spans="1:18" x14ac:dyDescent="0.25">
      <c r="A151" s="16">
        <v>146</v>
      </c>
      <c r="B151" s="17"/>
      <c r="C151" s="18"/>
      <c r="D151" s="18"/>
      <c r="E151" s="44"/>
      <c r="F151" s="20"/>
      <c r="G151" s="21"/>
      <c r="H151" s="22" t="str">
        <f>IF(Formeln!I149="","",Formeln!K149+1)</f>
        <v/>
      </c>
      <c r="I151" s="23"/>
      <c r="J151" s="28"/>
      <c r="K151" s="29"/>
      <c r="L151" s="45" t="str">
        <f>IF(J151="","",IF(J151&lt;F151,Formeln!V149+Formeln!U149,Formeln!V149))</f>
        <v/>
      </c>
      <c r="M151" s="23"/>
      <c r="N151" s="25">
        <f t="shared" si="2"/>
        <v>0</v>
      </c>
      <c r="O151" s="26"/>
      <c r="P151" s="26"/>
      <c r="Q151" s="27" t="str">
        <f>IF(Formeln!AA149+Formeln!AB149=0,"-     €",IF(Formeln!X149&gt;Formeln!Y149,Formeln!Y149,Formeln!X149))</f>
        <v>-     €</v>
      </c>
      <c r="R151" s="19"/>
    </row>
    <row r="152" spans="1:18" x14ac:dyDescent="0.25">
      <c r="A152" s="16">
        <v>147</v>
      </c>
      <c r="B152" s="17"/>
      <c r="C152" s="18"/>
      <c r="D152" s="18"/>
      <c r="E152" s="44"/>
      <c r="F152" s="20"/>
      <c r="G152" s="21"/>
      <c r="H152" s="22" t="str">
        <f>IF(Formeln!I150="","",Formeln!K150+1)</f>
        <v/>
      </c>
      <c r="I152" s="23"/>
      <c r="J152" s="28"/>
      <c r="K152" s="29"/>
      <c r="L152" s="45" t="str">
        <f>IF(J152="","",IF(J152&lt;F152,Formeln!V150+Formeln!U150,Formeln!V150))</f>
        <v/>
      </c>
      <c r="M152" s="23"/>
      <c r="N152" s="25">
        <f t="shared" si="2"/>
        <v>0</v>
      </c>
      <c r="O152" s="26"/>
      <c r="P152" s="26"/>
      <c r="Q152" s="27" t="str">
        <f>IF(Formeln!AA150+Formeln!AB150=0,"-     €",IF(Formeln!X150&gt;Formeln!Y150,Formeln!Y150,Formeln!X150))</f>
        <v>-     €</v>
      </c>
      <c r="R152" s="19"/>
    </row>
    <row r="153" spans="1:18" x14ac:dyDescent="0.25">
      <c r="A153" s="16">
        <v>148</v>
      </c>
      <c r="B153" s="17"/>
      <c r="C153" s="18"/>
      <c r="D153" s="18"/>
      <c r="E153" s="44"/>
      <c r="F153" s="20"/>
      <c r="G153" s="21"/>
      <c r="H153" s="22" t="str">
        <f>IF(Formeln!I151="","",Formeln!K151+1)</f>
        <v/>
      </c>
      <c r="I153" s="23"/>
      <c r="J153" s="28"/>
      <c r="K153" s="29"/>
      <c r="L153" s="45" t="str">
        <f>IF(J153="","",IF(J153&lt;F153,Formeln!V151+Formeln!U151,Formeln!V151))</f>
        <v/>
      </c>
      <c r="M153" s="23"/>
      <c r="N153" s="25">
        <f t="shared" si="2"/>
        <v>0</v>
      </c>
      <c r="O153" s="26"/>
      <c r="P153" s="26"/>
      <c r="Q153" s="27" t="str">
        <f>IF(Formeln!AA151+Formeln!AB151=0,"-     €",IF(Formeln!X151&gt;Formeln!Y151,Formeln!Y151,Formeln!X151))</f>
        <v>-     €</v>
      </c>
      <c r="R153" s="19"/>
    </row>
    <row r="154" spans="1:18" x14ac:dyDescent="0.25">
      <c r="A154" s="16">
        <v>149</v>
      </c>
      <c r="B154" s="17"/>
      <c r="C154" s="18"/>
      <c r="D154" s="18"/>
      <c r="E154" s="44"/>
      <c r="F154" s="20"/>
      <c r="G154" s="21"/>
      <c r="H154" s="22" t="str">
        <f>IF(Formeln!I152="","",Formeln!K152+1)</f>
        <v/>
      </c>
      <c r="I154" s="23"/>
      <c r="J154" s="28"/>
      <c r="K154" s="29"/>
      <c r="L154" s="45" t="str">
        <f>IF(J154="","",IF(J154&lt;F154,Formeln!V152+Formeln!U152,Formeln!V152))</f>
        <v/>
      </c>
      <c r="M154" s="23"/>
      <c r="N154" s="25">
        <f t="shared" si="2"/>
        <v>0</v>
      </c>
      <c r="O154" s="26"/>
      <c r="P154" s="26"/>
      <c r="Q154" s="27" t="str">
        <f>IF(Formeln!AA152+Formeln!AB152=0,"-     €",IF(Formeln!X152&gt;Formeln!Y152,Formeln!Y152,Formeln!X152))</f>
        <v>-     €</v>
      </c>
      <c r="R154" s="19"/>
    </row>
    <row r="155" spans="1:18" x14ac:dyDescent="0.25">
      <c r="A155" s="16">
        <v>150</v>
      </c>
      <c r="B155" s="17"/>
      <c r="C155" s="18"/>
      <c r="D155" s="18"/>
      <c r="E155" s="44"/>
      <c r="F155" s="20"/>
      <c r="G155" s="21"/>
      <c r="H155" s="22" t="str">
        <f>IF(Formeln!I153="","",Formeln!K153+1)</f>
        <v/>
      </c>
      <c r="I155" s="23"/>
      <c r="J155" s="28"/>
      <c r="K155" s="29"/>
      <c r="L155" s="45" t="str">
        <f>IF(J155="","",IF(J155&lt;F155,Formeln!V153+Formeln!U153,Formeln!V153))</f>
        <v/>
      </c>
      <c r="M155" s="23"/>
      <c r="N155" s="25">
        <f t="shared" si="2"/>
        <v>0</v>
      </c>
      <c r="O155" s="26"/>
      <c r="P155" s="26"/>
      <c r="Q155" s="27" t="str">
        <f>IF(Formeln!AA153+Formeln!AB153=0,"-     €",IF(Formeln!X153&gt;Formeln!Y153,Formeln!Y153,Formeln!X153))</f>
        <v>-     €</v>
      </c>
      <c r="R155" s="19"/>
    </row>
    <row r="156" spans="1:18" x14ac:dyDescent="0.25">
      <c r="A156" s="16">
        <v>151</v>
      </c>
      <c r="B156" s="17"/>
      <c r="C156" s="18"/>
      <c r="D156" s="18"/>
      <c r="E156" s="44"/>
      <c r="F156" s="20"/>
      <c r="G156" s="21"/>
      <c r="H156" s="22" t="str">
        <f>IF(Formeln!I154="","",Formeln!K154+1)</f>
        <v/>
      </c>
      <c r="I156" s="23"/>
      <c r="J156" s="28"/>
      <c r="K156" s="29"/>
      <c r="L156" s="45" t="str">
        <f>IF(J156="","",IF(J156&lt;F156,Formeln!V154+Formeln!U154,Formeln!V154))</f>
        <v/>
      </c>
      <c r="M156" s="23"/>
      <c r="N156" s="25">
        <f t="shared" si="2"/>
        <v>0</v>
      </c>
      <c r="O156" s="26"/>
      <c r="P156" s="26"/>
      <c r="Q156" s="27" t="str">
        <f>IF(Formeln!AA154+Formeln!AB154=0,"-     €",IF(Formeln!X154&gt;Formeln!Y154,Formeln!Y154,Formeln!X154))</f>
        <v>-     €</v>
      </c>
      <c r="R156" s="19"/>
    </row>
    <row r="157" spans="1:18" x14ac:dyDescent="0.25">
      <c r="A157" s="16">
        <v>152</v>
      </c>
      <c r="B157" s="17"/>
      <c r="C157" s="18"/>
      <c r="D157" s="18"/>
      <c r="E157" s="44"/>
      <c r="F157" s="20"/>
      <c r="G157" s="21"/>
      <c r="H157" s="22" t="str">
        <f>IF(Formeln!I155="","",Formeln!K155+1)</f>
        <v/>
      </c>
      <c r="I157" s="23"/>
      <c r="J157" s="28"/>
      <c r="K157" s="29"/>
      <c r="L157" s="45" t="str">
        <f>IF(J157="","",IF(J157&lt;F157,Formeln!V155+Formeln!U155,Formeln!V155))</f>
        <v/>
      </c>
      <c r="M157" s="23"/>
      <c r="N157" s="25">
        <f t="shared" si="2"/>
        <v>0</v>
      </c>
      <c r="O157" s="26"/>
      <c r="P157" s="26"/>
      <c r="Q157" s="27" t="str">
        <f>IF(Formeln!AA155+Formeln!AB155=0,"-     €",IF(Formeln!X155&gt;Formeln!Y155,Formeln!Y155,Formeln!X155))</f>
        <v>-     €</v>
      </c>
      <c r="R157" s="19"/>
    </row>
    <row r="158" spans="1:18" x14ac:dyDescent="0.25">
      <c r="A158" s="16">
        <v>153</v>
      </c>
      <c r="B158" s="17"/>
      <c r="C158" s="18"/>
      <c r="D158" s="18"/>
      <c r="E158" s="44"/>
      <c r="F158" s="20"/>
      <c r="G158" s="21"/>
      <c r="H158" s="22" t="str">
        <f>IF(Formeln!I156="","",Formeln!K156+1)</f>
        <v/>
      </c>
      <c r="I158" s="23"/>
      <c r="J158" s="28"/>
      <c r="K158" s="29"/>
      <c r="L158" s="45" t="str">
        <f>IF(J158="","",IF(J158&lt;F158,Formeln!V156+Formeln!U156,Formeln!V156))</f>
        <v/>
      </c>
      <c r="M158" s="23"/>
      <c r="N158" s="25">
        <f t="shared" si="2"/>
        <v>0</v>
      </c>
      <c r="O158" s="26"/>
      <c r="P158" s="26"/>
      <c r="Q158" s="27" t="str">
        <f>IF(Formeln!AA156+Formeln!AB156=0,"-     €",IF(Formeln!X156&gt;Formeln!Y156,Formeln!Y156,Formeln!X156))</f>
        <v>-     €</v>
      </c>
      <c r="R158" s="19"/>
    </row>
    <row r="159" spans="1:18" x14ac:dyDescent="0.25">
      <c r="A159" s="16">
        <v>154</v>
      </c>
      <c r="B159" s="17"/>
      <c r="C159" s="18"/>
      <c r="D159" s="18"/>
      <c r="E159" s="44"/>
      <c r="F159" s="20"/>
      <c r="G159" s="21"/>
      <c r="H159" s="22" t="str">
        <f>IF(Formeln!I157="","",Formeln!K157+1)</f>
        <v/>
      </c>
      <c r="I159" s="23"/>
      <c r="J159" s="28"/>
      <c r="K159" s="29"/>
      <c r="L159" s="45" t="str">
        <f>IF(J159="","",IF(J159&lt;F159,Formeln!V157+Formeln!U157,Formeln!V157))</f>
        <v/>
      </c>
      <c r="M159" s="23"/>
      <c r="N159" s="25">
        <f t="shared" si="2"/>
        <v>0</v>
      </c>
      <c r="O159" s="26"/>
      <c r="P159" s="26"/>
      <c r="Q159" s="27" t="str">
        <f>IF(Formeln!AA157+Formeln!AB157=0,"-     €",IF(Formeln!X157&gt;Formeln!Y157,Formeln!Y157,Formeln!X157))</f>
        <v>-     €</v>
      </c>
      <c r="R159" s="19"/>
    </row>
    <row r="160" spans="1:18" x14ac:dyDescent="0.25">
      <c r="A160" s="16">
        <v>155</v>
      </c>
      <c r="B160" s="17"/>
      <c r="C160" s="18"/>
      <c r="D160" s="18"/>
      <c r="E160" s="44"/>
      <c r="F160" s="20"/>
      <c r="G160" s="21"/>
      <c r="H160" s="22" t="str">
        <f>IF(Formeln!I158="","",Formeln!K158+1)</f>
        <v/>
      </c>
      <c r="I160" s="23"/>
      <c r="J160" s="28"/>
      <c r="K160" s="29"/>
      <c r="L160" s="45" t="str">
        <f>IF(J160="","",IF(J160&lt;F160,Formeln!V158+Formeln!U158,Formeln!V158))</f>
        <v/>
      </c>
      <c r="M160" s="23"/>
      <c r="N160" s="25">
        <f t="shared" si="2"/>
        <v>0</v>
      </c>
      <c r="O160" s="26"/>
      <c r="P160" s="26"/>
      <c r="Q160" s="27" t="str">
        <f>IF(Formeln!AA158+Formeln!AB158=0,"-     €",IF(Formeln!X158&gt;Formeln!Y158,Formeln!Y158,Formeln!X158))</f>
        <v>-     €</v>
      </c>
      <c r="R160" s="19"/>
    </row>
    <row r="161" spans="1:18" x14ac:dyDescent="0.25">
      <c r="A161" s="16">
        <v>156</v>
      </c>
      <c r="B161" s="17"/>
      <c r="C161" s="18"/>
      <c r="D161" s="18"/>
      <c r="E161" s="44"/>
      <c r="F161" s="20"/>
      <c r="G161" s="21"/>
      <c r="H161" s="22" t="str">
        <f>IF(Formeln!I159="","",Formeln!K159+1)</f>
        <v/>
      </c>
      <c r="I161" s="23"/>
      <c r="J161" s="28"/>
      <c r="K161" s="29"/>
      <c r="L161" s="45" t="str">
        <f>IF(J161="","",IF(J161&lt;F161,Formeln!V159+Formeln!U159,Formeln!V159))</f>
        <v/>
      </c>
      <c r="M161" s="23"/>
      <c r="N161" s="25">
        <f t="shared" si="2"/>
        <v>0</v>
      </c>
      <c r="O161" s="26"/>
      <c r="P161" s="26"/>
      <c r="Q161" s="27" t="str">
        <f>IF(Formeln!AA159+Formeln!AB159=0,"-     €",IF(Formeln!X159&gt;Formeln!Y159,Formeln!Y159,Formeln!X159))</f>
        <v>-     €</v>
      </c>
      <c r="R161" s="19"/>
    </row>
    <row r="162" spans="1:18" x14ac:dyDescent="0.25">
      <c r="A162" s="16">
        <v>157</v>
      </c>
      <c r="B162" s="17"/>
      <c r="C162" s="18"/>
      <c r="D162" s="18"/>
      <c r="E162" s="44"/>
      <c r="F162" s="20"/>
      <c r="G162" s="21"/>
      <c r="H162" s="22" t="str">
        <f>IF(Formeln!I160="","",Formeln!K160+1)</f>
        <v/>
      </c>
      <c r="I162" s="23"/>
      <c r="J162" s="28"/>
      <c r="K162" s="29"/>
      <c r="L162" s="45" t="str">
        <f>IF(J162="","",IF(J162&lt;F162,Formeln!V160+Formeln!U160,Formeln!V160))</f>
        <v/>
      </c>
      <c r="M162" s="23"/>
      <c r="N162" s="25">
        <f t="shared" si="2"/>
        <v>0</v>
      </c>
      <c r="O162" s="26"/>
      <c r="P162" s="26"/>
      <c r="Q162" s="27" t="str">
        <f>IF(Formeln!AA160+Formeln!AB160=0,"-     €",IF(Formeln!X160&gt;Formeln!Y160,Formeln!Y160,Formeln!X160))</f>
        <v>-     €</v>
      </c>
      <c r="R162" s="19"/>
    </row>
    <row r="163" spans="1:18" x14ac:dyDescent="0.25">
      <c r="A163" s="16">
        <v>158</v>
      </c>
      <c r="B163" s="17"/>
      <c r="C163" s="18"/>
      <c r="D163" s="18"/>
      <c r="E163" s="44"/>
      <c r="F163" s="20"/>
      <c r="G163" s="21"/>
      <c r="H163" s="22" t="str">
        <f>IF(Formeln!I161="","",Formeln!K161+1)</f>
        <v/>
      </c>
      <c r="I163" s="23"/>
      <c r="J163" s="28"/>
      <c r="K163" s="29"/>
      <c r="L163" s="45" t="str">
        <f>IF(J163="","",IF(J163&lt;F163,Formeln!V161+Formeln!U161,Formeln!V161))</f>
        <v/>
      </c>
      <c r="M163" s="23"/>
      <c r="N163" s="25">
        <f t="shared" si="2"/>
        <v>0</v>
      </c>
      <c r="O163" s="26"/>
      <c r="P163" s="26"/>
      <c r="Q163" s="27" t="str">
        <f>IF(Formeln!AA161+Formeln!AB161=0,"-     €",IF(Formeln!X161&gt;Formeln!Y161,Formeln!Y161,Formeln!X161))</f>
        <v>-     €</v>
      </c>
      <c r="R163" s="19"/>
    </row>
    <row r="164" spans="1:18" x14ac:dyDescent="0.25">
      <c r="A164" s="16">
        <v>159</v>
      </c>
      <c r="B164" s="17"/>
      <c r="C164" s="18"/>
      <c r="D164" s="18"/>
      <c r="E164" s="44"/>
      <c r="F164" s="20"/>
      <c r="G164" s="21"/>
      <c r="H164" s="22" t="str">
        <f>IF(Formeln!I162="","",Formeln!K162+1)</f>
        <v/>
      </c>
      <c r="I164" s="23"/>
      <c r="J164" s="28"/>
      <c r="K164" s="29"/>
      <c r="L164" s="45" t="str">
        <f>IF(J164="","",IF(J164&lt;F164,Formeln!V162+Formeln!U162,Formeln!V162))</f>
        <v/>
      </c>
      <c r="M164" s="23"/>
      <c r="N164" s="25">
        <f t="shared" si="2"/>
        <v>0</v>
      </c>
      <c r="O164" s="26"/>
      <c r="P164" s="26"/>
      <c r="Q164" s="27" t="str">
        <f>IF(Formeln!AA162+Formeln!AB162=0,"-     €",IF(Formeln!X162&gt;Formeln!Y162,Formeln!Y162,Formeln!X162))</f>
        <v>-     €</v>
      </c>
      <c r="R164" s="19"/>
    </row>
    <row r="165" spans="1:18" x14ac:dyDescent="0.25">
      <c r="A165" s="16">
        <v>160</v>
      </c>
      <c r="B165" s="17"/>
      <c r="C165" s="18"/>
      <c r="D165" s="18"/>
      <c r="E165" s="44"/>
      <c r="F165" s="20"/>
      <c r="G165" s="21"/>
      <c r="H165" s="22" t="str">
        <f>IF(Formeln!I163="","",Formeln!K163+1)</f>
        <v/>
      </c>
      <c r="I165" s="23"/>
      <c r="J165" s="28"/>
      <c r="K165" s="29"/>
      <c r="L165" s="45" t="str">
        <f>IF(J165="","",IF(J165&lt;F165,Formeln!V163+Formeln!U163,Formeln!V163))</f>
        <v/>
      </c>
      <c r="M165" s="23"/>
      <c r="N165" s="25">
        <f t="shared" si="2"/>
        <v>0</v>
      </c>
      <c r="O165" s="26"/>
      <c r="P165" s="26"/>
      <c r="Q165" s="27" t="str">
        <f>IF(Formeln!AA163+Formeln!AB163=0,"-     €",IF(Formeln!X163&gt;Formeln!Y163,Formeln!Y163,Formeln!X163))</f>
        <v>-     €</v>
      </c>
      <c r="R165" s="19"/>
    </row>
    <row r="166" spans="1:18" x14ac:dyDescent="0.25">
      <c r="A166" s="16">
        <v>161</v>
      </c>
      <c r="B166" s="17"/>
      <c r="C166" s="18"/>
      <c r="D166" s="18"/>
      <c r="E166" s="44"/>
      <c r="F166" s="20"/>
      <c r="G166" s="21"/>
      <c r="H166" s="22" t="str">
        <f>IF(Formeln!I164="","",Formeln!K164+1)</f>
        <v/>
      </c>
      <c r="I166" s="23"/>
      <c r="J166" s="28"/>
      <c r="K166" s="29"/>
      <c r="L166" s="45" t="str">
        <f>IF(J166="","",IF(J166&lt;F166,Formeln!V164+Formeln!U164,Formeln!V164))</f>
        <v/>
      </c>
      <c r="M166" s="23"/>
      <c r="N166" s="25">
        <f t="shared" si="2"/>
        <v>0</v>
      </c>
      <c r="O166" s="26"/>
      <c r="P166" s="26"/>
      <c r="Q166" s="27" t="str">
        <f>IF(Formeln!AA164+Formeln!AB164=0,"-     €",IF(Formeln!X164&gt;Formeln!Y164,Formeln!Y164,Formeln!X164))</f>
        <v>-     €</v>
      </c>
      <c r="R166" s="19"/>
    </row>
    <row r="167" spans="1:18" x14ac:dyDescent="0.25">
      <c r="A167" s="16">
        <v>162</v>
      </c>
      <c r="B167" s="17"/>
      <c r="C167" s="18"/>
      <c r="D167" s="18"/>
      <c r="E167" s="44"/>
      <c r="F167" s="20"/>
      <c r="G167" s="21"/>
      <c r="H167" s="22" t="str">
        <f>IF(Formeln!I165="","",Formeln!K165+1)</f>
        <v/>
      </c>
      <c r="I167" s="23"/>
      <c r="J167" s="28"/>
      <c r="K167" s="29"/>
      <c r="L167" s="45" t="str">
        <f>IF(J167="","",IF(J167&lt;F167,Formeln!V165+Formeln!U165,Formeln!V165))</f>
        <v/>
      </c>
      <c r="M167" s="23"/>
      <c r="N167" s="25">
        <f t="shared" si="2"/>
        <v>0</v>
      </c>
      <c r="O167" s="26"/>
      <c r="P167" s="26"/>
      <c r="Q167" s="27" t="str">
        <f>IF(Formeln!AA165+Formeln!AB165=0,"-     €",IF(Formeln!X165&gt;Formeln!Y165,Formeln!Y165,Formeln!X165))</f>
        <v>-     €</v>
      </c>
      <c r="R167" s="19"/>
    </row>
    <row r="168" spans="1:18" x14ac:dyDescent="0.25">
      <c r="A168" s="16">
        <v>163</v>
      </c>
      <c r="B168" s="17"/>
      <c r="C168" s="18"/>
      <c r="D168" s="18"/>
      <c r="E168" s="44"/>
      <c r="F168" s="20"/>
      <c r="G168" s="21"/>
      <c r="H168" s="22" t="str">
        <f>IF(Formeln!I166="","",Formeln!K166+1)</f>
        <v/>
      </c>
      <c r="I168" s="23"/>
      <c r="J168" s="28"/>
      <c r="K168" s="29"/>
      <c r="L168" s="45" t="str">
        <f>IF(J168="","",IF(J168&lt;F168,Formeln!V166+Formeln!U166,Formeln!V166))</f>
        <v/>
      </c>
      <c r="M168" s="23"/>
      <c r="N168" s="25">
        <f t="shared" si="2"/>
        <v>0</v>
      </c>
      <c r="O168" s="26"/>
      <c r="P168" s="26"/>
      <c r="Q168" s="27" t="str">
        <f>IF(Formeln!AA166+Formeln!AB166=0,"-     €",IF(Formeln!X166&gt;Formeln!Y166,Formeln!Y166,Formeln!X166))</f>
        <v>-     €</v>
      </c>
      <c r="R168" s="19"/>
    </row>
    <row r="169" spans="1:18" x14ac:dyDescent="0.25">
      <c r="A169" s="16">
        <v>164</v>
      </c>
      <c r="B169" s="17"/>
      <c r="C169" s="18"/>
      <c r="D169" s="18"/>
      <c r="E169" s="44"/>
      <c r="F169" s="20"/>
      <c r="G169" s="21"/>
      <c r="H169" s="22" t="str">
        <f>IF(Formeln!I167="","",Formeln!K167+1)</f>
        <v/>
      </c>
      <c r="I169" s="23"/>
      <c r="J169" s="28"/>
      <c r="K169" s="29"/>
      <c r="L169" s="45" t="str">
        <f>IF(J169="","",IF(J169&lt;F169,Formeln!V167+Formeln!U167,Formeln!V167))</f>
        <v/>
      </c>
      <c r="M169" s="23"/>
      <c r="N169" s="25">
        <f t="shared" si="2"/>
        <v>0</v>
      </c>
      <c r="O169" s="26"/>
      <c r="P169" s="26"/>
      <c r="Q169" s="27" t="str">
        <f>IF(Formeln!AA167+Formeln!AB167=0,"-     €",IF(Formeln!X167&gt;Formeln!Y167,Formeln!Y167,Formeln!X167))</f>
        <v>-     €</v>
      </c>
      <c r="R169" s="19"/>
    </row>
    <row r="170" spans="1:18" x14ac:dyDescent="0.25">
      <c r="A170" s="16">
        <v>165</v>
      </c>
      <c r="B170" s="17"/>
      <c r="C170" s="18"/>
      <c r="D170" s="18"/>
      <c r="E170" s="44"/>
      <c r="F170" s="20"/>
      <c r="G170" s="21"/>
      <c r="H170" s="22" t="str">
        <f>IF(Formeln!I168="","",Formeln!K168+1)</f>
        <v/>
      </c>
      <c r="I170" s="23"/>
      <c r="J170" s="28"/>
      <c r="K170" s="29"/>
      <c r="L170" s="45" t="str">
        <f>IF(J170="","",IF(J170&lt;F170,Formeln!V168+Formeln!U168,Formeln!V168))</f>
        <v/>
      </c>
      <c r="M170" s="23"/>
      <c r="N170" s="25">
        <f t="shared" si="2"/>
        <v>0</v>
      </c>
      <c r="O170" s="26"/>
      <c r="P170" s="26"/>
      <c r="Q170" s="27" t="str">
        <f>IF(Formeln!AA168+Formeln!AB168=0,"-     €",IF(Formeln!X168&gt;Formeln!Y168,Formeln!Y168,Formeln!X168))</f>
        <v>-     €</v>
      </c>
      <c r="R170" s="19"/>
    </row>
    <row r="171" spans="1:18" x14ac:dyDescent="0.25">
      <c r="A171" s="16">
        <v>166</v>
      </c>
      <c r="B171" s="17"/>
      <c r="C171" s="18"/>
      <c r="D171" s="18"/>
      <c r="E171" s="44"/>
      <c r="F171" s="20"/>
      <c r="G171" s="21"/>
      <c r="H171" s="22" t="str">
        <f>IF(Formeln!I169="","",Formeln!K169+1)</f>
        <v/>
      </c>
      <c r="I171" s="23"/>
      <c r="J171" s="28"/>
      <c r="K171" s="29"/>
      <c r="L171" s="45" t="str">
        <f>IF(J171="","",IF(J171&lt;F171,Formeln!V169+Formeln!U169,Formeln!V169))</f>
        <v/>
      </c>
      <c r="M171" s="23"/>
      <c r="N171" s="25">
        <f t="shared" si="2"/>
        <v>0</v>
      </c>
      <c r="O171" s="26"/>
      <c r="P171" s="26"/>
      <c r="Q171" s="27" t="str">
        <f>IF(Formeln!AA169+Formeln!AB169=0,"-     €",IF(Formeln!X169&gt;Formeln!Y169,Formeln!Y169,Formeln!X169))</f>
        <v>-     €</v>
      </c>
      <c r="R171" s="19"/>
    </row>
    <row r="172" spans="1:18" x14ac:dyDescent="0.25">
      <c r="A172" s="16">
        <v>167</v>
      </c>
      <c r="B172" s="17"/>
      <c r="C172" s="18"/>
      <c r="D172" s="18"/>
      <c r="E172" s="44"/>
      <c r="F172" s="20"/>
      <c r="G172" s="21"/>
      <c r="H172" s="22" t="str">
        <f>IF(Formeln!I170="","",Formeln!K170+1)</f>
        <v/>
      </c>
      <c r="I172" s="23"/>
      <c r="J172" s="28"/>
      <c r="K172" s="29"/>
      <c r="L172" s="45" t="str">
        <f>IF(J172="","",IF(J172&lt;F172,Formeln!V170+Formeln!U170,Formeln!V170))</f>
        <v/>
      </c>
      <c r="M172" s="23"/>
      <c r="N172" s="25">
        <f t="shared" si="2"/>
        <v>0</v>
      </c>
      <c r="O172" s="26"/>
      <c r="P172" s="26"/>
      <c r="Q172" s="27" t="str">
        <f>IF(Formeln!AA170+Formeln!AB170=0,"-     €",IF(Formeln!X170&gt;Formeln!Y170,Formeln!Y170,Formeln!X170))</f>
        <v>-     €</v>
      </c>
      <c r="R172" s="19"/>
    </row>
    <row r="173" spans="1:18" x14ac:dyDescent="0.25">
      <c r="A173" s="16">
        <v>168</v>
      </c>
      <c r="B173" s="17"/>
      <c r="C173" s="18"/>
      <c r="D173" s="18"/>
      <c r="E173" s="44"/>
      <c r="F173" s="20"/>
      <c r="G173" s="21"/>
      <c r="H173" s="22" t="str">
        <f>IF(Formeln!I171="","",Formeln!K171+1)</f>
        <v/>
      </c>
      <c r="I173" s="23"/>
      <c r="J173" s="28"/>
      <c r="K173" s="29"/>
      <c r="L173" s="45" t="str">
        <f>IF(J173="","",IF(J173&lt;F173,Formeln!V171+Formeln!U171,Formeln!V171))</f>
        <v/>
      </c>
      <c r="M173" s="23"/>
      <c r="N173" s="25">
        <f t="shared" si="2"/>
        <v>0</v>
      </c>
      <c r="O173" s="26"/>
      <c r="P173" s="26"/>
      <c r="Q173" s="27" t="str">
        <f>IF(Formeln!AA171+Formeln!AB171=0,"-     €",IF(Formeln!X171&gt;Formeln!Y171,Formeln!Y171,Formeln!X171))</f>
        <v>-     €</v>
      </c>
      <c r="R173" s="19"/>
    </row>
    <row r="174" spans="1:18" x14ac:dyDescent="0.25">
      <c r="A174" s="16">
        <v>169</v>
      </c>
      <c r="B174" s="17"/>
      <c r="C174" s="18"/>
      <c r="D174" s="18"/>
      <c r="E174" s="44"/>
      <c r="F174" s="20"/>
      <c r="G174" s="21"/>
      <c r="H174" s="22" t="str">
        <f>IF(Formeln!I172="","",Formeln!K172+1)</f>
        <v/>
      </c>
      <c r="I174" s="23"/>
      <c r="J174" s="28"/>
      <c r="K174" s="29"/>
      <c r="L174" s="45" t="str">
        <f>IF(J174="","",IF(J174&lt;F174,Formeln!V172+Formeln!U172,Formeln!V172))</f>
        <v/>
      </c>
      <c r="M174" s="23"/>
      <c r="N174" s="25">
        <f t="shared" si="2"/>
        <v>0</v>
      </c>
      <c r="O174" s="26"/>
      <c r="P174" s="26"/>
      <c r="Q174" s="27" t="str">
        <f>IF(Formeln!AA172+Formeln!AB172=0,"-     €",IF(Formeln!X172&gt;Formeln!Y172,Formeln!Y172,Formeln!X172))</f>
        <v>-     €</v>
      </c>
      <c r="R174" s="19"/>
    </row>
    <row r="175" spans="1:18" x14ac:dyDescent="0.25">
      <c r="A175" s="16">
        <v>170</v>
      </c>
      <c r="B175" s="17"/>
      <c r="C175" s="18"/>
      <c r="D175" s="18"/>
      <c r="E175" s="44"/>
      <c r="F175" s="20"/>
      <c r="G175" s="21"/>
      <c r="H175" s="22" t="str">
        <f>IF(Formeln!I173="","",Formeln!K173+1)</f>
        <v/>
      </c>
      <c r="I175" s="23"/>
      <c r="J175" s="28"/>
      <c r="K175" s="29"/>
      <c r="L175" s="45" t="str">
        <f>IF(J175="","",IF(J175&lt;F175,Formeln!V173+Formeln!U173,Formeln!V173))</f>
        <v/>
      </c>
      <c r="M175" s="23"/>
      <c r="N175" s="25">
        <f t="shared" si="2"/>
        <v>0</v>
      </c>
      <c r="O175" s="26"/>
      <c r="P175" s="26"/>
      <c r="Q175" s="27" t="str">
        <f>IF(Formeln!AA173+Formeln!AB173=0,"-     €",IF(Formeln!X173&gt;Formeln!Y173,Formeln!Y173,Formeln!X173))</f>
        <v>-     €</v>
      </c>
      <c r="R175" s="19"/>
    </row>
    <row r="176" spans="1:18" x14ac:dyDescent="0.25">
      <c r="A176" s="16">
        <v>171</v>
      </c>
      <c r="B176" s="17"/>
      <c r="C176" s="18"/>
      <c r="D176" s="18"/>
      <c r="E176" s="44"/>
      <c r="F176" s="20"/>
      <c r="G176" s="21"/>
      <c r="H176" s="22" t="str">
        <f>IF(Formeln!I174="","",Formeln!K174+1)</f>
        <v/>
      </c>
      <c r="I176" s="23"/>
      <c r="J176" s="28"/>
      <c r="K176" s="29"/>
      <c r="L176" s="45" t="str">
        <f>IF(J176="","",IF(J176&lt;F176,Formeln!V174+Formeln!U174,Formeln!V174))</f>
        <v/>
      </c>
      <c r="M176" s="23"/>
      <c r="N176" s="25">
        <f t="shared" si="2"/>
        <v>0</v>
      </c>
      <c r="O176" s="26"/>
      <c r="P176" s="26"/>
      <c r="Q176" s="27" t="str">
        <f>IF(Formeln!AA174+Formeln!AB174=0,"-     €",IF(Formeln!X174&gt;Formeln!Y174,Formeln!Y174,Formeln!X174))</f>
        <v>-     €</v>
      </c>
      <c r="R176" s="19"/>
    </row>
    <row r="177" spans="1:18" x14ac:dyDescent="0.25">
      <c r="A177" s="16">
        <v>172</v>
      </c>
      <c r="B177" s="17"/>
      <c r="C177" s="18"/>
      <c r="D177" s="18"/>
      <c r="E177" s="44"/>
      <c r="F177" s="20"/>
      <c r="G177" s="21"/>
      <c r="H177" s="22" t="str">
        <f>IF(Formeln!I175="","",Formeln!K175+1)</f>
        <v/>
      </c>
      <c r="I177" s="23"/>
      <c r="J177" s="28"/>
      <c r="K177" s="29"/>
      <c r="L177" s="45" t="str">
        <f>IF(J177="","",IF(J177&lt;F177,Formeln!V175+Formeln!U175,Formeln!V175))</f>
        <v/>
      </c>
      <c r="M177" s="23"/>
      <c r="N177" s="25">
        <f t="shared" si="2"/>
        <v>0</v>
      </c>
      <c r="O177" s="26"/>
      <c r="P177" s="26"/>
      <c r="Q177" s="27" t="str">
        <f>IF(Formeln!AA175+Formeln!AB175=0,"-     €",IF(Formeln!X175&gt;Formeln!Y175,Formeln!Y175,Formeln!X175))</f>
        <v>-     €</v>
      </c>
      <c r="R177" s="19"/>
    </row>
    <row r="178" spans="1:18" x14ac:dyDescent="0.25">
      <c r="A178" s="16">
        <v>173</v>
      </c>
      <c r="B178" s="17"/>
      <c r="C178" s="18"/>
      <c r="D178" s="18"/>
      <c r="E178" s="44"/>
      <c r="F178" s="20"/>
      <c r="G178" s="21"/>
      <c r="H178" s="22" t="str">
        <f>IF(Formeln!I176="","",Formeln!K176+1)</f>
        <v/>
      </c>
      <c r="I178" s="23"/>
      <c r="J178" s="28"/>
      <c r="K178" s="29"/>
      <c r="L178" s="45" t="str">
        <f>IF(J178="","",IF(J178&lt;F178,Formeln!V176+Formeln!U176,Formeln!V176))</f>
        <v/>
      </c>
      <c r="M178" s="23"/>
      <c r="N178" s="25">
        <f t="shared" si="2"/>
        <v>0</v>
      </c>
      <c r="O178" s="26"/>
      <c r="P178" s="26"/>
      <c r="Q178" s="27" t="str">
        <f>IF(Formeln!AA176+Formeln!AB176=0,"-     €",IF(Formeln!X176&gt;Formeln!Y176,Formeln!Y176,Formeln!X176))</f>
        <v>-     €</v>
      </c>
      <c r="R178" s="19"/>
    </row>
    <row r="179" spans="1:18" x14ac:dyDescent="0.25">
      <c r="A179" s="16">
        <v>174</v>
      </c>
      <c r="B179" s="17"/>
      <c r="C179" s="18"/>
      <c r="D179" s="18"/>
      <c r="E179" s="44"/>
      <c r="F179" s="20"/>
      <c r="G179" s="21"/>
      <c r="H179" s="22" t="str">
        <f>IF(Formeln!I177="","",Formeln!K177+1)</f>
        <v/>
      </c>
      <c r="I179" s="23"/>
      <c r="J179" s="28"/>
      <c r="K179" s="29"/>
      <c r="L179" s="45" t="str">
        <f>IF(J179="","",IF(J179&lt;F179,Formeln!V177+Formeln!U177,Formeln!V177))</f>
        <v/>
      </c>
      <c r="M179" s="23"/>
      <c r="N179" s="25">
        <f t="shared" si="2"/>
        <v>0</v>
      </c>
      <c r="O179" s="26"/>
      <c r="P179" s="26"/>
      <c r="Q179" s="27" t="str">
        <f>IF(Formeln!AA177+Formeln!AB177=0,"-     €",IF(Formeln!X177&gt;Formeln!Y177,Formeln!Y177,Formeln!X177))</f>
        <v>-     €</v>
      </c>
      <c r="R179" s="19"/>
    </row>
    <row r="180" spans="1:18" x14ac:dyDescent="0.25">
      <c r="A180" s="16">
        <v>175</v>
      </c>
      <c r="B180" s="17"/>
      <c r="C180" s="18"/>
      <c r="D180" s="18"/>
      <c r="E180" s="44"/>
      <c r="F180" s="20"/>
      <c r="G180" s="21"/>
      <c r="H180" s="22" t="str">
        <f>IF(Formeln!I178="","",Formeln!K178+1)</f>
        <v/>
      </c>
      <c r="I180" s="23"/>
      <c r="J180" s="28"/>
      <c r="K180" s="29"/>
      <c r="L180" s="45" t="str">
        <f>IF(J180="","",IF(J180&lt;F180,Formeln!V178+Formeln!U178,Formeln!V178))</f>
        <v/>
      </c>
      <c r="M180" s="23"/>
      <c r="N180" s="25">
        <f t="shared" si="2"/>
        <v>0</v>
      </c>
      <c r="O180" s="26"/>
      <c r="P180" s="26"/>
      <c r="Q180" s="27" t="str">
        <f>IF(Formeln!AA178+Formeln!AB178=0,"-     €",IF(Formeln!X178&gt;Formeln!Y178,Formeln!Y178,Formeln!X178))</f>
        <v>-     €</v>
      </c>
      <c r="R180" s="19"/>
    </row>
    <row r="181" spans="1:18" x14ac:dyDescent="0.25">
      <c r="A181" s="16">
        <v>176</v>
      </c>
      <c r="B181" s="17"/>
      <c r="C181" s="18"/>
      <c r="D181" s="18"/>
      <c r="E181" s="44"/>
      <c r="F181" s="20"/>
      <c r="G181" s="21"/>
      <c r="H181" s="22" t="str">
        <f>IF(Formeln!I179="","",Formeln!K179+1)</f>
        <v/>
      </c>
      <c r="I181" s="23"/>
      <c r="J181" s="28"/>
      <c r="K181" s="29"/>
      <c r="L181" s="45" t="str">
        <f>IF(J181="","",IF(J181&lt;F181,Formeln!V179+Formeln!U179,Formeln!V179))</f>
        <v/>
      </c>
      <c r="M181" s="23"/>
      <c r="N181" s="25">
        <f t="shared" si="2"/>
        <v>0</v>
      </c>
      <c r="O181" s="26"/>
      <c r="P181" s="26"/>
      <c r="Q181" s="27" t="str">
        <f>IF(Formeln!AA179+Formeln!AB179=0,"-     €",IF(Formeln!X179&gt;Formeln!Y179,Formeln!Y179,Formeln!X179))</f>
        <v>-     €</v>
      </c>
      <c r="R181" s="19"/>
    </row>
    <row r="182" spans="1:18" x14ac:dyDescent="0.25">
      <c r="A182" s="16">
        <v>177</v>
      </c>
      <c r="B182" s="17"/>
      <c r="C182" s="18"/>
      <c r="D182" s="18"/>
      <c r="E182" s="44"/>
      <c r="F182" s="20"/>
      <c r="G182" s="21"/>
      <c r="H182" s="22" t="str">
        <f>IF(Formeln!I180="","",Formeln!K180+1)</f>
        <v/>
      </c>
      <c r="I182" s="23"/>
      <c r="J182" s="28"/>
      <c r="K182" s="29"/>
      <c r="L182" s="45" t="str">
        <f>IF(J182="","",IF(J182&lt;F182,Formeln!V180+Formeln!U180,Formeln!V180))</f>
        <v/>
      </c>
      <c r="M182" s="23"/>
      <c r="N182" s="25">
        <f t="shared" si="2"/>
        <v>0</v>
      </c>
      <c r="O182" s="26"/>
      <c r="P182" s="26"/>
      <c r="Q182" s="27" t="str">
        <f>IF(Formeln!AA180+Formeln!AB180=0,"-     €",IF(Formeln!X180&gt;Formeln!Y180,Formeln!Y180,Formeln!X180))</f>
        <v>-     €</v>
      </c>
      <c r="R182" s="19"/>
    </row>
    <row r="183" spans="1:18" x14ac:dyDescent="0.25">
      <c r="A183" s="16">
        <v>178</v>
      </c>
      <c r="B183" s="17"/>
      <c r="C183" s="18"/>
      <c r="D183" s="18"/>
      <c r="E183" s="44"/>
      <c r="F183" s="20"/>
      <c r="G183" s="21"/>
      <c r="H183" s="22" t="str">
        <f>IF(Formeln!I181="","",Formeln!K181+1)</f>
        <v/>
      </c>
      <c r="I183" s="23"/>
      <c r="J183" s="28"/>
      <c r="K183" s="29"/>
      <c r="L183" s="45" t="str">
        <f>IF(J183="","",IF(J183&lt;F183,Formeln!V181+Formeln!U181,Formeln!V181))</f>
        <v/>
      </c>
      <c r="M183" s="23"/>
      <c r="N183" s="25">
        <f t="shared" si="2"/>
        <v>0</v>
      </c>
      <c r="O183" s="26"/>
      <c r="P183" s="26"/>
      <c r="Q183" s="27" t="str">
        <f>IF(Formeln!AA181+Formeln!AB181=0,"-     €",IF(Formeln!X181&gt;Formeln!Y181,Formeln!Y181,Formeln!X181))</f>
        <v>-     €</v>
      </c>
      <c r="R183" s="19"/>
    </row>
    <row r="184" spans="1:18" x14ac:dyDescent="0.25">
      <c r="A184" s="16">
        <v>179</v>
      </c>
      <c r="B184" s="17"/>
      <c r="C184" s="18"/>
      <c r="D184" s="18"/>
      <c r="E184" s="44"/>
      <c r="F184" s="20"/>
      <c r="G184" s="21"/>
      <c r="H184" s="22" t="str">
        <f>IF(Formeln!I182="","",Formeln!K182+1)</f>
        <v/>
      </c>
      <c r="I184" s="23"/>
      <c r="J184" s="28"/>
      <c r="K184" s="29"/>
      <c r="L184" s="45" t="str">
        <f>IF(J184="","",IF(J184&lt;F184,Formeln!V182+Formeln!U182,Formeln!V182))</f>
        <v/>
      </c>
      <c r="M184" s="23"/>
      <c r="N184" s="25">
        <f t="shared" si="2"/>
        <v>0</v>
      </c>
      <c r="O184" s="26"/>
      <c r="P184" s="26"/>
      <c r="Q184" s="27" t="str">
        <f>IF(Formeln!AA182+Formeln!AB182=0,"-     €",IF(Formeln!X182&gt;Formeln!Y182,Formeln!Y182,Formeln!X182))</f>
        <v>-     €</v>
      </c>
      <c r="R184" s="19"/>
    </row>
    <row r="185" spans="1:18" x14ac:dyDescent="0.25">
      <c r="A185" s="16">
        <v>180</v>
      </c>
      <c r="B185" s="17"/>
      <c r="C185" s="18"/>
      <c r="D185" s="18"/>
      <c r="E185" s="44"/>
      <c r="F185" s="20"/>
      <c r="G185" s="21"/>
      <c r="H185" s="22" t="str">
        <f>IF(Formeln!I183="","",Formeln!K183+1)</f>
        <v/>
      </c>
      <c r="I185" s="23"/>
      <c r="J185" s="28"/>
      <c r="K185" s="29"/>
      <c r="L185" s="45" t="str">
        <f>IF(J185="","",IF(J185&lt;F185,Formeln!V183+Formeln!U183,Formeln!V183))</f>
        <v/>
      </c>
      <c r="M185" s="23"/>
      <c r="N185" s="25">
        <f t="shared" si="2"/>
        <v>0</v>
      </c>
      <c r="O185" s="26"/>
      <c r="P185" s="26"/>
      <c r="Q185" s="27" t="str">
        <f>IF(Formeln!AA183+Formeln!AB183=0,"-     €",IF(Formeln!X183&gt;Formeln!Y183,Formeln!Y183,Formeln!X183))</f>
        <v>-     €</v>
      </c>
      <c r="R185" s="19"/>
    </row>
    <row r="186" spans="1:18" x14ac:dyDescent="0.25">
      <c r="A186" s="16">
        <v>181</v>
      </c>
      <c r="B186" s="17"/>
      <c r="C186" s="18"/>
      <c r="D186" s="18"/>
      <c r="E186" s="44"/>
      <c r="F186" s="20"/>
      <c r="G186" s="21"/>
      <c r="H186" s="22" t="str">
        <f>IF(Formeln!I184="","",Formeln!K184+1)</f>
        <v/>
      </c>
      <c r="I186" s="23"/>
      <c r="J186" s="28"/>
      <c r="K186" s="29"/>
      <c r="L186" s="45" t="str">
        <f>IF(J186="","",IF(J186&lt;F186,Formeln!V184+Formeln!U184,Formeln!V184))</f>
        <v/>
      </c>
      <c r="M186" s="23"/>
      <c r="N186" s="25">
        <f t="shared" si="2"/>
        <v>0</v>
      </c>
      <c r="O186" s="26"/>
      <c r="P186" s="26"/>
      <c r="Q186" s="27" t="str">
        <f>IF(Formeln!AA184+Formeln!AB184=0,"-     €",IF(Formeln!X184&gt;Formeln!Y184,Formeln!Y184,Formeln!X184))</f>
        <v>-     €</v>
      </c>
      <c r="R186" s="19"/>
    </row>
    <row r="187" spans="1:18" x14ac:dyDescent="0.25">
      <c r="A187" s="16">
        <v>182</v>
      </c>
      <c r="B187" s="17"/>
      <c r="C187" s="18"/>
      <c r="D187" s="18"/>
      <c r="E187" s="44"/>
      <c r="F187" s="20"/>
      <c r="G187" s="21"/>
      <c r="H187" s="22" t="str">
        <f>IF(Formeln!I185="","",Formeln!K185+1)</f>
        <v/>
      </c>
      <c r="I187" s="23"/>
      <c r="J187" s="28"/>
      <c r="K187" s="29"/>
      <c r="L187" s="45" t="str">
        <f>IF(J187="","",IF(J187&lt;F187,Formeln!V185+Formeln!U185,Formeln!V185))</f>
        <v/>
      </c>
      <c r="M187" s="23"/>
      <c r="N187" s="25">
        <f t="shared" si="2"/>
        <v>0</v>
      </c>
      <c r="O187" s="26"/>
      <c r="P187" s="26"/>
      <c r="Q187" s="27" t="str">
        <f>IF(Formeln!AA185+Formeln!AB185=0,"-     €",IF(Formeln!X185&gt;Formeln!Y185,Formeln!Y185,Formeln!X185))</f>
        <v>-     €</v>
      </c>
      <c r="R187" s="19"/>
    </row>
    <row r="188" spans="1:18" x14ac:dyDescent="0.25">
      <c r="A188" s="16">
        <v>183</v>
      </c>
      <c r="B188" s="17"/>
      <c r="C188" s="18"/>
      <c r="D188" s="18"/>
      <c r="E188" s="44"/>
      <c r="F188" s="20"/>
      <c r="G188" s="21"/>
      <c r="H188" s="22" t="str">
        <f>IF(Formeln!I186="","",Formeln!K186+1)</f>
        <v/>
      </c>
      <c r="I188" s="23"/>
      <c r="J188" s="28"/>
      <c r="K188" s="29"/>
      <c r="L188" s="45" t="str">
        <f>IF(J188="","",IF(J188&lt;F188,Formeln!V186+Formeln!U186,Formeln!V186))</f>
        <v/>
      </c>
      <c r="M188" s="23"/>
      <c r="N188" s="25">
        <f t="shared" si="2"/>
        <v>0</v>
      </c>
      <c r="O188" s="26"/>
      <c r="P188" s="26"/>
      <c r="Q188" s="27" t="str">
        <f>IF(Formeln!AA186+Formeln!AB186=0,"-     €",IF(Formeln!X186&gt;Formeln!Y186,Formeln!Y186,Formeln!X186))</f>
        <v>-     €</v>
      </c>
      <c r="R188" s="19"/>
    </row>
    <row r="189" spans="1:18" x14ac:dyDescent="0.25">
      <c r="A189" s="16">
        <v>184</v>
      </c>
      <c r="B189" s="17"/>
      <c r="C189" s="18"/>
      <c r="D189" s="18"/>
      <c r="E189" s="44"/>
      <c r="F189" s="20"/>
      <c r="G189" s="21"/>
      <c r="H189" s="22" t="str">
        <f>IF(Formeln!I187="","",Formeln!K187+1)</f>
        <v/>
      </c>
      <c r="I189" s="23"/>
      <c r="J189" s="28"/>
      <c r="K189" s="29"/>
      <c r="L189" s="45" t="str">
        <f>IF(J189="","",IF(J189&lt;F189,Formeln!V187+Formeln!U187,Formeln!V187))</f>
        <v/>
      </c>
      <c r="M189" s="23"/>
      <c r="N189" s="25">
        <f t="shared" si="2"/>
        <v>0</v>
      </c>
      <c r="O189" s="26"/>
      <c r="P189" s="26"/>
      <c r="Q189" s="27" t="str">
        <f>IF(Formeln!AA187+Formeln!AB187=0,"-     €",IF(Formeln!X187&gt;Formeln!Y187,Formeln!Y187,Formeln!X187))</f>
        <v>-     €</v>
      </c>
      <c r="R189" s="19"/>
    </row>
    <row r="190" spans="1:18" x14ac:dyDescent="0.25">
      <c r="A190" s="16">
        <v>185</v>
      </c>
      <c r="B190" s="17"/>
      <c r="C190" s="18"/>
      <c r="D190" s="18"/>
      <c r="E190" s="44"/>
      <c r="F190" s="20"/>
      <c r="G190" s="21"/>
      <c r="H190" s="22" t="str">
        <f>IF(Formeln!I188="","",Formeln!K188+1)</f>
        <v/>
      </c>
      <c r="I190" s="23"/>
      <c r="J190" s="28"/>
      <c r="K190" s="29"/>
      <c r="L190" s="45" t="str">
        <f>IF(J190="","",IF(J190&lt;F190,Formeln!V188+Formeln!U188,Formeln!V188))</f>
        <v/>
      </c>
      <c r="M190" s="23"/>
      <c r="N190" s="25">
        <f t="shared" si="2"/>
        <v>0</v>
      </c>
      <c r="O190" s="26"/>
      <c r="P190" s="26"/>
      <c r="Q190" s="27" t="str">
        <f>IF(Formeln!AA188+Formeln!AB188=0,"-     €",IF(Formeln!X188&gt;Formeln!Y188,Formeln!Y188,Formeln!X188))</f>
        <v>-     €</v>
      </c>
      <c r="R190" s="19"/>
    </row>
    <row r="191" spans="1:18" x14ac:dyDescent="0.25">
      <c r="A191" s="16">
        <v>186</v>
      </c>
      <c r="B191" s="17"/>
      <c r="C191" s="18"/>
      <c r="D191" s="18"/>
      <c r="E191" s="44"/>
      <c r="F191" s="20"/>
      <c r="G191" s="21"/>
      <c r="H191" s="22" t="str">
        <f>IF(Formeln!I189="","",Formeln!K189+1)</f>
        <v/>
      </c>
      <c r="I191" s="23"/>
      <c r="J191" s="28"/>
      <c r="K191" s="29"/>
      <c r="L191" s="45" t="str">
        <f>IF(J191="","",IF(J191&lt;F191,Formeln!V189+Formeln!U189,Formeln!V189))</f>
        <v/>
      </c>
      <c r="M191" s="23"/>
      <c r="N191" s="25">
        <f t="shared" si="2"/>
        <v>0</v>
      </c>
      <c r="O191" s="26"/>
      <c r="P191" s="26"/>
      <c r="Q191" s="27" t="str">
        <f>IF(Formeln!AA189+Formeln!AB189=0,"-     €",IF(Formeln!X189&gt;Formeln!Y189,Formeln!Y189,Formeln!X189))</f>
        <v>-     €</v>
      </c>
      <c r="R191" s="19"/>
    </row>
    <row r="192" spans="1:18" x14ac:dyDescent="0.25">
      <c r="A192" s="16">
        <v>187</v>
      </c>
      <c r="B192" s="17"/>
      <c r="C192" s="18"/>
      <c r="D192" s="18"/>
      <c r="E192" s="44"/>
      <c r="F192" s="20"/>
      <c r="G192" s="21"/>
      <c r="H192" s="22" t="str">
        <f>IF(Formeln!I190="","",Formeln!K190+1)</f>
        <v/>
      </c>
      <c r="I192" s="23"/>
      <c r="J192" s="28"/>
      <c r="K192" s="29"/>
      <c r="L192" s="45" t="str">
        <f>IF(J192="","",IF(J192&lt;F192,Formeln!V190+Formeln!U190,Formeln!V190))</f>
        <v/>
      </c>
      <c r="M192" s="23"/>
      <c r="N192" s="25">
        <f t="shared" si="2"/>
        <v>0</v>
      </c>
      <c r="O192" s="26"/>
      <c r="P192" s="26"/>
      <c r="Q192" s="27" t="str">
        <f>IF(Formeln!AA190+Formeln!AB190=0,"-     €",IF(Formeln!X190&gt;Formeln!Y190,Formeln!Y190,Formeln!X190))</f>
        <v>-     €</v>
      </c>
      <c r="R192" s="19"/>
    </row>
    <row r="193" spans="1:18" x14ac:dyDescent="0.25">
      <c r="A193" s="16">
        <v>188</v>
      </c>
      <c r="B193" s="17"/>
      <c r="C193" s="18"/>
      <c r="D193" s="18"/>
      <c r="E193" s="44"/>
      <c r="F193" s="20"/>
      <c r="G193" s="21"/>
      <c r="H193" s="22" t="str">
        <f>IF(Formeln!I191="","",Formeln!K191+1)</f>
        <v/>
      </c>
      <c r="I193" s="23"/>
      <c r="J193" s="28"/>
      <c r="K193" s="29"/>
      <c r="L193" s="45" t="str">
        <f>IF(J193="","",IF(J193&lt;F193,Formeln!V191+Formeln!U191,Formeln!V191))</f>
        <v/>
      </c>
      <c r="M193" s="23"/>
      <c r="N193" s="25">
        <f t="shared" si="2"/>
        <v>0</v>
      </c>
      <c r="O193" s="26"/>
      <c r="P193" s="26"/>
      <c r="Q193" s="27" t="str">
        <f>IF(Formeln!AA191+Formeln!AB191=0,"-     €",IF(Formeln!X191&gt;Formeln!Y191,Formeln!Y191,Formeln!X191))</f>
        <v>-     €</v>
      </c>
      <c r="R193" s="19"/>
    </row>
    <row r="194" spans="1:18" x14ac:dyDescent="0.25">
      <c r="A194" s="16">
        <v>189</v>
      </c>
      <c r="B194" s="17"/>
      <c r="C194" s="18"/>
      <c r="D194" s="18"/>
      <c r="E194" s="44"/>
      <c r="F194" s="20"/>
      <c r="G194" s="21"/>
      <c r="H194" s="22" t="str">
        <f>IF(Formeln!I192="","",Formeln!K192+1)</f>
        <v/>
      </c>
      <c r="I194" s="23"/>
      <c r="J194" s="28"/>
      <c r="K194" s="29"/>
      <c r="L194" s="45" t="str">
        <f>IF(J194="","",IF(J194&lt;F194,Formeln!V192+Formeln!U192,Formeln!V192))</f>
        <v/>
      </c>
      <c r="M194" s="23"/>
      <c r="N194" s="25">
        <f t="shared" si="2"/>
        <v>0</v>
      </c>
      <c r="O194" s="26"/>
      <c r="P194" s="26"/>
      <c r="Q194" s="27" t="str">
        <f>IF(Formeln!AA192+Formeln!AB192=0,"-     €",IF(Formeln!X192&gt;Formeln!Y192,Formeln!Y192,Formeln!X192))</f>
        <v>-     €</v>
      </c>
      <c r="R194" s="19"/>
    </row>
    <row r="195" spans="1:18" x14ac:dyDescent="0.25">
      <c r="A195" s="16">
        <v>190</v>
      </c>
      <c r="B195" s="17"/>
      <c r="C195" s="18"/>
      <c r="D195" s="18"/>
      <c r="E195" s="44"/>
      <c r="F195" s="20"/>
      <c r="G195" s="21"/>
      <c r="H195" s="22" t="str">
        <f>IF(Formeln!I193="","",Formeln!K193+1)</f>
        <v/>
      </c>
      <c r="I195" s="23"/>
      <c r="J195" s="28"/>
      <c r="K195" s="29"/>
      <c r="L195" s="45" t="str">
        <f>IF(J195="","",IF(J195&lt;F195,Formeln!V193+Formeln!U193,Formeln!V193))</f>
        <v/>
      </c>
      <c r="M195" s="23"/>
      <c r="N195" s="25">
        <f t="shared" si="2"/>
        <v>0</v>
      </c>
      <c r="O195" s="26"/>
      <c r="P195" s="26"/>
      <c r="Q195" s="27" t="str">
        <f>IF(Formeln!AA193+Formeln!AB193=0,"-     €",IF(Formeln!X193&gt;Formeln!Y193,Formeln!Y193,Formeln!X193))</f>
        <v>-     €</v>
      </c>
      <c r="R195" s="19"/>
    </row>
    <row r="196" spans="1:18" x14ac:dyDescent="0.25">
      <c r="A196" s="16">
        <v>191</v>
      </c>
      <c r="B196" s="17"/>
      <c r="C196" s="18"/>
      <c r="D196" s="18"/>
      <c r="E196" s="44"/>
      <c r="F196" s="20"/>
      <c r="G196" s="21"/>
      <c r="H196" s="22" t="str">
        <f>IF(Formeln!I194="","",Formeln!K194+1)</f>
        <v/>
      </c>
      <c r="I196" s="23"/>
      <c r="J196" s="28"/>
      <c r="K196" s="29"/>
      <c r="L196" s="45" t="str">
        <f>IF(J196="","",IF(J196&lt;F196,Formeln!V194+Formeln!U194,Formeln!V194))</f>
        <v/>
      </c>
      <c r="M196" s="23"/>
      <c r="N196" s="25">
        <f t="shared" si="2"/>
        <v>0</v>
      </c>
      <c r="O196" s="26"/>
      <c r="P196" s="26"/>
      <c r="Q196" s="27" t="str">
        <f>IF(Formeln!AA194+Formeln!AB194=0,"-     €",IF(Formeln!X194&gt;Formeln!Y194,Formeln!Y194,Formeln!X194))</f>
        <v>-     €</v>
      </c>
      <c r="R196" s="19"/>
    </row>
    <row r="197" spans="1:18" x14ac:dyDescent="0.25">
      <c r="A197" s="16">
        <v>192</v>
      </c>
      <c r="B197" s="17"/>
      <c r="C197" s="18"/>
      <c r="D197" s="18"/>
      <c r="E197" s="44"/>
      <c r="F197" s="20"/>
      <c r="G197" s="21"/>
      <c r="H197" s="22" t="str">
        <f>IF(Formeln!I195="","",Formeln!K195+1)</f>
        <v/>
      </c>
      <c r="I197" s="23"/>
      <c r="J197" s="28"/>
      <c r="K197" s="29"/>
      <c r="L197" s="45" t="str">
        <f>IF(J197="","",IF(J197&lt;F197,Formeln!V195+Formeln!U195,Formeln!V195))</f>
        <v/>
      </c>
      <c r="M197" s="23"/>
      <c r="N197" s="25">
        <f t="shared" si="2"/>
        <v>0</v>
      </c>
      <c r="O197" s="26"/>
      <c r="P197" s="26"/>
      <c r="Q197" s="27" t="str">
        <f>IF(Formeln!AA195+Formeln!AB195=0,"-     €",IF(Formeln!X195&gt;Formeln!Y195,Formeln!Y195,Formeln!X195))</f>
        <v>-     €</v>
      </c>
      <c r="R197" s="19"/>
    </row>
    <row r="198" spans="1:18" x14ac:dyDescent="0.25">
      <c r="A198" s="16">
        <v>193</v>
      </c>
      <c r="B198" s="17"/>
      <c r="C198" s="18"/>
      <c r="D198" s="18"/>
      <c r="E198" s="44"/>
      <c r="F198" s="20"/>
      <c r="G198" s="21"/>
      <c r="H198" s="22" t="str">
        <f>IF(Formeln!I196="","",Formeln!K196+1)</f>
        <v/>
      </c>
      <c r="I198" s="23"/>
      <c r="J198" s="28"/>
      <c r="K198" s="29"/>
      <c r="L198" s="45" t="str">
        <f>IF(J198="","",IF(J198&lt;F198,Formeln!V196+Formeln!U196,Formeln!V196))</f>
        <v/>
      </c>
      <c r="M198" s="23"/>
      <c r="N198" s="25">
        <f t="shared" si="2"/>
        <v>0</v>
      </c>
      <c r="O198" s="26"/>
      <c r="P198" s="26"/>
      <c r="Q198" s="27" t="str">
        <f>IF(Formeln!AA196+Formeln!AB196=0,"-     €",IF(Formeln!X196&gt;Formeln!Y196,Formeln!Y196,Formeln!X196))</f>
        <v>-     €</v>
      </c>
      <c r="R198" s="19"/>
    </row>
    <row r="199" spans="1:18" x14ac:dyDescent="0.25">
      <c r="A199" s="16">
        <v>194</v>
      </c>
      <c r="B199" s="17"/>
      <c r="C199" s="18"/>
      <c r="D199" s="18"/>
      <c r="E199" s="44"/>
      <c r="F199" s="20"/>
      <c r="G199" s="21"/>
      <c r="H199" s="22" t="str">
        <f>IF(Formeln!I197="","",Formeln!K197+1)</f>
        <v/>
      </c>
      <c r="I199" s="23"/>
      <c r="J199" s="28"/>
      <c r="K199" s="29"/>
      <c r="L199" s="45" t="str">
        <f>IF(J199="","",IF(J199&lt;F199,Formeln!V197+Formeln!U197,Formeln!V197))</f>
        <v/>
      </c>
      <c r="M199" s="23"/>
      <c r="N199" s="25">
        <f t="shared" si="2"/>
        <v>0</v>
      </c>
      <c r="O199" s="26"/>
      <c r="P199" s="26"/>
      <c r="Q199" s="27" t="str">
        <f>IF(Formeln!AA197+Formeln!AB197=0,"-     €",IF(Formeln!X197&gt;Formeln!Y197,Formeln!Y197,Formeln!X197))</f>
        <v>-     €</v>
      </c>
      <c r="R199" s="19"/>
    </row>
    <row r="200" spans="1:18" x14ac:dyDescent="0.25">
      <c r="A200" s="16">
        <v>195</v>
      </c>
      <c r="B200" s="17"/>
      <c r="C200" s="18"/>
      <c r="D200" s="18"/>
      <c r="E200" s="44"/>
      <c r="F200" s="20"/>
      <c r="G200" s="21"/>
      <c r="H200" s="22" t="str">
        <f>IF(Formeln!I198="","",Formeln!K198+1)</f>
        <v/>
      </c>
      <c r="I200" s="23"/>
      <c r="J200" s="28"/>
      <c r="K200" s="29"/>
      <c r="L200" s="45" t="str">
        <f>IF(J200="","",IF(J200&lt;F200,Formeln!V198+Formeln!U198,Formeln!V198))</f>
        <v/>
      </c>
      <c r="M200" s="23"/>
      <c r="N200" s="25">
        <f t="shared" ref="N200:N263" si="3">I200+M200</f>
        <v>0</v>
      </c>
      <c r="O200" s="26"/>
      <c r="P200" s="26"/>
      <c r="Q200" s="27" t="str">
        <f>IF(Formeln!AA198+Formeln!AB198=0,"-     €",IF(Formeln!X198&gt;Formeln!Y198,Formeln!Y198,Formeln!X198))</f>
        <v>-     €</v>
      </c>
      <c r="R200" s="19"/>
    </row>
    <row r="201" spans="1:18" x14ac:dyDescent="0.25">
      <c r="A201" s="16">
        <v>196</v>
      </c>
      <c r="B201" s="17"/>
      <c r="C201" s="18"/>
      <c r="D201" s="18"/>
      <c r="E201" s="44"/>
      <c r="F201" s="20"/>
      <c r="G201" s="21"/>
      <c r="H201" s="22" t="str">
        <f>IF(Formeln!I199="","",Formeln!K199+1)</f>
        <v/>
      </c>
      <c r="I201" s="23"/>
      <c r="J201" s="28"/>
      <c r="K201" s="29"/>
      <c r="L201" s="45" t="str">
        <f>IF(J201="","",IF(J201&lt;F201,Formeln!V199+Formeln!U199,Formeln!V199))</f>
        <v/>
      </c>
      <c r="M201" s="23"/>
      <c r="N201" s="25">
        <f t="shared" si="3"/>
        <v>0</v>
      </c>
      <c r="O201" s="26"/>
      <c r="P201" s="26"/>
      <c r="Q201" s="27" t="str">
        <f>IF(Formeln!AA199+Formeln!AB199=0,"-     €",IF(Formeln!X199&gt;Formeln!Y199,Formeln!Y199,Formeln!X199))</f>
        <v>-     €</v>
      </c>
      <c r="R201" s="19"/>
    </row>
    <row r="202" spans="1:18" x14ac:dyDescent="0.25">
      <c r="A202" s="16">
        <v>197</v>
      </c>
      <c r="B202" s="17"/>
      <c r="C202" s="18"/>
      <c r="D202" s="18"/>
      <c r="E202" s="44"/>
      <c r="F202" s="20"/>
      <c r="G202" s="21"/>
      <c r="H202" s="22" t="str">
        <f>IF(Formeln!I200="","",Formeln!K200+1)</f>
        <v/>
      </c>
      <c r="I202" s="23"/>
      <c r="J202" s="28"/>
      <c r="K202" s="29"/>
      <c r="L202" s="45" t="str">
        <f>IF(J202="","",IF(J202&lt;F202,Formeln!V200+Formeln!U200,Formeln!V200))</f>
        <v/>
      </c>
      <c r="M202" s="23"/>
      <c r="N202" s="25">
        <f t="shared" si="3"/>
        <v>0</v>
      </c>
      <c r="O202" s="26"/>
      <c r="P202" s="26"/>
      <c r="Q202" s="27" t="str">
        <f>IF(Formeln!AA200+Formeln!AB200=0,"-     €",IF(Formeln!X200&gt;Formeln!Y200,Formeln!Y200,Formeln!X200))</f>
        <v>-     €</v>
      </c>
      <c r="R202" s="19"/>
    </row>
    <row r="203" spans="1:18" x14ac:dyDescent="0.25">
      <c r="A203" s="16">
        <v>198</v>
      </c>
      <c r="B203" s="17"/>
      <c r="C203" s="18"/>
      <c r="D203" s="18"/>
      <c r="E203" s="44"/>
      <c r="F203" s="20"/>
      <c r="G203" s="21"/>
      <c r="H203" s="22" t="str">
        <f>IF(Formeln!I201="","",Formeln!K201+1)</f>
        <v/>
      </c>
      <c r="I203" s="23"/>
      <c r="J203" s="28"/>
      <c r="K203" s="29"/>
      <c r="L203" s="45" t="str">
        <f>IF(J203="","",IF(J203&lt;F203,Formeln!V201+Formeln!U201,Formeln!V201))</f>
        <v/>
      </c>
      <c r="M203" s="23"/>
      <c r="N203" s="25">
        <f t="shared" si="3"/>
        <v>0</v>
      </c>
      <c r="O203" s="26"/>
      <c r="P203" s="26"/>
      <c r="Q203" s="27" t="str">
        <f>IF(Formeln!AA201+Formeln!AB201=0,"-     €",IF(Formeln!X201&gt;Formeln!Y201,Formeln!Y201,Formeln!X201))</f>
        <v>-     €</v>
      </c>
      <c r="R203" s="19"/>
    </row>
    <row r="204" spans="1:18" x14ac:dyDescent="0.25">
      <c r="A204" s="16">
        <v>199</v>
      </c>
      <c r="B204" s="17"/>
      <c r="C204" s="18"/>
      <c r="D204" s="18"/>
      <c r="E204" s="44"/>
      <c r="F204" s="20"/>
      <c r="G204" s="21"/>
      <c r="H204" s="22" t="str">
        <f>IF(Formeln!I202="","",Formeln!K202+1)</f>
        <v/>
      </c>
      <c r="I204" s="23"/>
      <c r="J204" s="28"/>
      <c r="K204" s="29"/>
      <c r="L204" s="45" t="str">
        <f>IF(J204="","",IF(J204&lt;F204,Formeln!V202+Formeln!U202,Formeln!V202))</f>
        <v/>
      </c>
      <c r="M204" s="23"/>
      <c r="N204" s="25">
        <f t="shared" si="3"/>
        <v>0</v>
      </c>
      <c r="O204" s="26"/>
      <c r="P204" s="26"/>
      <c r="Q204" s="27" t="str">
        <f>IF(Formeln!AA202+Formeln!AB202=0,"-     €",IF(Formeln!X202&gt;Formeln!Y202,Formeln!Y202,Formeln!X202))</f>
        <v>-     €</v>
      </c>
      <c r="R204" s="19"/>
    </row>
    <row r="205" spans="1:18" x14ac:dyDescent="0.25">
      <c r="A205" s="16">
        <v>200</v>
      </c>
      <c r="B205" s="17"/>
      <c r="C205" s="18"/>
      <c r="D205" s="18"/>
      <c r="E205" s="44"/>
      <c r="F205" s="20"/>
      <c r="G205" s="21"/>
      <c r="H205" s="22" t="str">
        <f>IF(Formeln!I203="","",Formeln!K203+1)</f>
        <v/>
      </c>
      <c r="I205" s="23"/>
      <c r="J205" s="28"/>
      <c r="K205" s="29"/>
      <c r="L205" s="45" t="str">
        <f>IF(J205="","",IF(J205&lt;F205,Formeln!V203+Formeln!U203,Formeln!V203))</f>
        <v/>
      </c>
      <c r="M205" s="23"/>
      <c r="N205" s="25">
        <f t="shared" si="3"/>
        <v>0</v>
      </c>
      <c r="O205" s="26"/>
      <c r="P205" s="26"/>
      <c r="Q205" s="27" t="str">
        <f>IF(Formeln!AA203+Formeln!AB203=0,"-     €",IF(Formeln!X203&gt;Formeln!Y203,Formeln!Y203,Formeln!X203))</f>
        <v>-     €</v>
      </c>
      <c r="R205" s="19"/>
    </row>
    <row r="206" spans="1:18" x14ac:dyDescent="0.25">
      <c r="A206" s="16">
        <v>201</v>
      </c>
      <c r="B206" s="17"/>
      <c r="C206" s="18"/>
      <c r="D206" s="18"/>
      <c r="E206" s="44"/>
      <c r="F206" s="20"/>
      <c r="G206" s="21"/>
      <c r="H206" s="22" t="str">
        <f>IF(Formeln!I204="","",Formeln!K204+1)</f>
        <v/>
      </c>
      <c r="I206" s="23"/>
      <c r="J206" s="28"/>
      <c r="K206" s="29"/>
      <c r="L206" s="45" t="str">
        <f>IF(J206="","",IF(J206&lt;F206,Formeln!V204+Formeln!U204,Formeln!V204))</f>
        <v/>
      </c>
      <c r="M206" s="23"/>
      <c r="N206" s="25">
        <f t="shared" si="3"/>
        <v>0</v>
      </c>
      <c r="O206" s="26"/>
      <c r="P206" s="26"/>
      <c r="Q206" s="27" t="str">
        <f>IF(Formeln!AA204+Formeln!AB204=0,"-     €",IF(Formeln!X204&gt;Formeln!Y204,Formeln!Y204,Formeln!X204))</f>
        <v>-     €</v>
      </c>
      <c r="R206" s="19"/>
    </row>
    <row r="207" spans="1:18" x14ac:dyDescent="0.25">
      <c r="A207" s="16">
        <v>202</v>
      </c>
      <c r="B207" s="17"/>
      <c r="C207" s="18"/>
      <c r="D207" s="18"/>
      <c r="E207" s="44"/>
      <c r="F207" s="20"/>
      <c r="G207" s="21"/>
      <c r="H207" s="22" t="str">
        <f>IF(Formeln!I205="","",Formeln!K205+1)</f>
        <v/>
      </c>
      <c r="I207" s="23"/>
      <c r="J207" s="28"/>
      <c r="K207" s="29"/>
      <c r="L207" s="45" t="str">
        <f>IF(J207="","",IF(J207&lt;F207,Formeln!V205+Formeln!U205,Formeln!V205))</f>
        <v/>
      </c>
      <c r="M207" s="23"/>
      <c r="N207" s="25">
        <f t="shared" si="3"/>
        <v>0</v>
      </c>
      <c r="O207" s="26"/>
      <c r="P207" s="26"/>
      <c r="Q207" s="27" t="str">
        <f>IF(Formeln!AA205+Formeln!AB205=0,"-     €",IF(Formeln!X205&gt;Formeln!Y205,Formeln!Y205,Formeln!X205))</f>
        <v>-     €</v>
      </c>
      <c r="R207" s="19"/>
    </row>
    <row r="208" spans="1:18" x14ac:dyDescent="0.25">
      <c r="A208" s="16">
        <v>203</v>
      </c>
      <c r="B208" s="17"/>
      <c r="C208" s="18"/>
      <c r="D208" s="18"/>
      <c r="E208" s="44"/>
      <c r="F208" s="20"/>
      <c r="G208" s="21"/>
      <c r="H208" s="22" t="str">
        <f>IF(Formeln!I206="","",Formeln!K206+1)</f>
        <v/>
      </c>
      <c r="I208" s="23"/>
      <c r="J208" s="28"/>
      <c r="K208" s="29"/>
      <c r="L208" s="45" t="str">
        <f>IF(J208="","",IF(J208&lt;F208,Formeln!V206+Formeln!U206,Formeln!V206))</f>
        <v/>
      </c>
      <c r="M208" s="23"/>
      <c r="N208" s="25">
        <f t="shared" si="3"/>
        <v>0</v>
      </c>
      <c r="O208" s="26"/>
      <c r="P208" s="26"/>
      <c r="Q208" s="27" t="str">
        <f>IF(Formeln!AA206+Formeln!AB206=0,"-     €",IF(Formeln!X206&gt;Formeln!Y206,Formeln!Y206,Formeln!X206))</f>
        <v>-     €</v>
      </c>
      <c r="R208" s="19"/>
    </row>
    <row r="209" spans="1:18" x14ac:dyDescent="0.25">
      <c r="A209" s="16">
        <v>204</v>
      </c>
      <c r="B209" s="17"/>
      <c r="C209" s="18"/>
      <c r="D209" s="18"/>
      <c r="E209" s="44"/>
      <c r="F209" s="20"/>
      <c r="G209" s="21"/>
      <c r="H209" s="22" t="str">
        <f>IF(Formeln!I207="","",Formeln!K207+1)</f>
        <v/>
      </c>
      <c r="I209" s="23"/>
      <c r="J209" s="28"/>
      <c r="K209" s="29"/>
      <c r="L209" s="45" t="str">
        <f>IF(J209="","",IF(J209&lt;F209,Formeln!V207+Formeln!U207,Formeln!V207))</f>
        <v/>
      </c>
      <c r="M209" s="23"/>
      <c r="N209" s="25">
        <f t="shared" si="3"/>
        <v>0</v>
      </c>
      <c r="O209" s="26"/>
      <c r="P209" s="26"/>
      <c r="Q209" s="27" t="str">
        <f>IF(Formeln!AA207+Formeln!AB207=0,"-     €",IF(Formeln!X207&gt;Formeln!Y207,Formeln!Y207,Formeln!X207))</f>
        <v>-     €</v>
      </c>
      <c r="R209" s="19"/>
    </row>
    <row r="210" spans="1:18" x14ac:dyDescent="0.25">
      <c r="A210" s="16">
        <v>205</v>
      </c>
      <c r="B210" s="17"/>
      <c r="C210" s="18"/>
      <c r="D210" s="18"/>
      <c r="E210" s="44"/>
      <c r="F210" s="20"/>
      <c r="G210" s="21"/>
      <c r="H210" s="22" t="str">
        <f>IF(Formeln!I208="","",Formeln!K208+1)</f>
        <v/>
      </c>
      <c r="I210" s="23"/>
      <c r="J210" s="28"/>
      <c r="K210" s="29"/>
      <c r="L210" s="45" t="str">
        <f>IF(J210="","",IF(J210&lt;F210,Formeln!V208+Formeln!U208,Formeln!V208))</f>
        <v/>
      </c>
      <c r="M210" s="23"/>
      <c r="N210" s="25">
        <f t="shared" si="3"/>
        <v>0</v>
      </c>
      <c r="O210" s="26"/>
      <c r="P210" s="26"/>
      <c r="Q210" s="27" t="str">
        <f>IF(Formeln!AA208+Formeln!AB208=0,"-     €",IF(Formeln!X208&gt;Formeln!Y208,Formeln!Y208,Formeln!X208))</f>
        <v>-     €</v>
      </c>
      <c r="R210" s="19"/>
    </row>
    <row r="211" spans="1:18" x14ac:dyDescent="0.25">
      <c r="A211" s="16">
        <v>206</v>
      </c>
      <c r="B211" s="17"/>
      <c r="C211" s="18"/>
      <c r="D211" s="18"/>
      <c r="E211" s="44"/>
      <c r="F211" s="20"/>
      <c r="G211" s="21"/>
      <c r="H211" s="22" t="str">
        <f>IF(Formeln!I209="","",Formeln!K209+1)</f>
        <v/>
      </c>
      <c r="I211" s="23"/>
      <c r="J211" s="28"/>
      <c r="K211" s="29"/>
      <c r="L211" s="45" t="str">
        <f>IF(J211="","",IF(J211&lt;F211,Formeln!V209+Formeln!U209,Formeln!V209))</f>
        <v/>
      </c>
      <c r="M211" s="23"/>
      <c r="N211" s="25">
        <f t="shared" si="3"/>
        <v>0</v>
      </c>
      <c r="O211" s="26"/>
      <c r="P211" s="26"/>
      <c r="Q211" s="27" t="str">
        <f>IF(Formeln!AA209+Formeln!AB209=0,"-     €",IF(Formeln!X209&gt;Formeln!Y209,Formeln!Y209,Formeln!X209))</f>
        <v>-     €</v>
      </c>
      <c r="R211" s="19"/>
    </row>
    <row r="212" spans="1:18" x14ac:dyDescent="0.25">
      <c r="A212" s="16">
        <v>207</v>
      </c>
      <c r="B212" s="17"/>
      <c r="C212" s="18"/>
      <c r="D212" s="18"/>
      <c r="E212" s="44"/>
      <c r="F212" s="20"/>
      <c r="G212" s="21"/>
      <c r="H212" s="22" t="str">
        <f>IF(Formeln!I210="","",Formeln!K210+1)</f>
        <v/>
      </c>
      <c r="I212" s="23"/>
      <c r="J212" s="28"/>
      <c r="K212" s="29"/>
      <c r="L212" s="45" t="str">
        <f>IF(J212="","",IF(J212&lt;F212,Formeln!V210+Formeln!U210,Formeln!V210))</f>
        <v/>
      </c>
      <c r="M212" s="23"/>
      <c r="N212" s="25">
        <f t="shared" si="3"/>
        <v>0</v>
      </c>
      <c r="O212" s="26"/>
      <c r="P212" s="26"/>
      <c r="Q212" s="27" t="str">
        <f>IF(Formeln!AA210+Formeln!AB210=0,"-     €",IF(Formeln!X210&gt;Formeln!Y210,Formeln!Y210,Formeln!X210))</f>
        <v>-     €</v>
      </c>
      <c r="R212" s="19"/>
    </row>
    <row r="213" spans="1:18" x14ac:dyDescent="0.25">
      <c r="A213" s="16">
        <v>208</v>
      </c>
      <c r="B213" s="17"/>
      <c r="C213" s="18"/>
      <c r="D213" s="18"/>
      <c r="E213" s="44"/>
      <c r="F213" s="20"/>
      <c r="G213" s="21"/>
      <c r="H213" s="22" t="str">
        <f>IF(Formeln!I211="","",Formeln!K211+1)</f>
        <v/>
      </c>
      <c r="I213" s="23"/>
      <c r="J213" s="28"/>
      <c r="K213" s="29"/>
      <c r="L213" s="45" t="str">
        <f>IF(J213="","",IF(J213&lt;F213,Formeln!V211+Formeln!U211,Formeln!V211))</f>
        <v/>
      </c>
      <c r="M213" s="23"/>
      <c r="N213" s="25">
        <f t="shared" si="3"/>
        <v>0</v>
      </c>
      <c r="O213" s="26"/>
      <c r="P213" s="26"/>
      <c r="Q213" s="27" t="str">
        <f>IF(Formeln!AA211+Formeln!AB211=0,"-     €",IF(Formeln!X211&gt;Formeln!Y211,Formeln!Y211,Formeln!X211))</f>
        <v>-     €</v>
      </c>
      <c r="R213" s="19"/>
    </row>
    <row r="214" spans="1:18" x14ac:dyDescent="0.25">
      <c r="A214" s="16">
        <v>209</v>
      </c>
      <c r="B214" s="17"/>
      <c r="C214" s="18"/>
      <c r="D214" s="18"/>
      <c r="E214" s="44"/>
      <c r="F214" s="20"/>
      <c r="G214" s="21"/>
      <c r="H214" s="22" t="str">
        <f>IF(Formeln!I212="","",Formeln!K212+1)</f>
        <v/>
      </c>
      <c r="I214" s="23"/>
      <c r="J214" s="28"/>
      <c r="K214" s="29"/>
      <c r="L214" s="45" t="str">
        <f>IF(J214="","",IF(J214&lt;F214,Formeln!V212+Formeln!U212,Formeln!V212))</f>
        <v/>
      </c>
      <c r="M214" s="23"/>
      <c r="N214" s="25">
        <f t="shared" si="3"/>
        <v>0</v>
      </c>
      <c r="O214" s="26"/>
      <c r="P214" s="26"/>
      <c r="Q214" s="27" t="str">
        <f>IF(Formeln!AA212+Formeln!AB212=0,"-     €",IF(Formeln!X212&gt;Formeln!Y212,Formeln!Y212,Formeln!X212))</f>
        <v>-     €</v>
      </c>
      <c r="R214" s="19"/>
    </row>
    <row r="215" spans="1:18" x14ac:dyDescent="0.25">
      <c r="A215" s="16">
        <v>210</v>
      </c>
      <c r="B215" s="17"/>
      <c r="C215" s="18"/>
      <c r="D215" s="18"/>
      <c r="E215" s="44"/>
      <c r="F215" s="20"/>
      <c r="G215" s="21"/>
      <c r="H215" s="22" t="str">
        <f>IF(Formeln!I213="","",Formeln!K213+1)</f>
        <v/>
      </c>
      <c r="I215" s="23"/>
      <c r="J215" s="28"/>
      <c r="K215" s="29"/>
      <c r="L215" s="45" t="str">
        <f>IF(J215="","",IF(J215&lt;F215,Formeln!V213+Formeln!U213,Formeln!V213))</f>
        <v/>
      </c>
      <c r="M215" s="23"/>
      <c r="N215" s="25">
        <f t="shared" si="3"/>
        <v>0</v>
      </c>
      <c r="O215" s="26"/>
      <c r="P215" s="26"/>
      <c r="Q215" s="27" t="str">
        <f>IF(Formeln!AA213+Formeln!AB213=0,"-     €",IF(Formeln!X213&gt;Formeln!Y213,Formeln!Y213,Formeln!X213))</f>
        <v>-     €</v>
      </c>
      <c r="R215" s="19"/>
    </row>
    <row r="216" spans="1:18" x14ac:dyDescent="0.25">
      <c r="A216" s="16">
        <v>211</v>
      </c>
      <c r="B216" s="17"/>
      <c r="C216" s="18"/>
      <c r="D216" s="18"/>
      <c r="E216" s="44"/>
      <c r="F216" s="20"/>
      <c r="G216" s="21"/>
      <c r="H216" s="22" t="str">
        <f>IF(Formeln!I214="","",Formeln!K214+1)</f>
        <v/>
      </c>
      <c r="I216" s="23"/>
      <c r="J216" s="28"/>
      <c r="K216" s="29"/>
      <c r="L216" s="45" t="str">
        <f>IF(J216="","",IF(J216&lt;F216,Formeln!V214+Formeln!U214,Formeln!V214))</f>
        <v/>
      </c>
      <c r="M216" s="23"/>
      <c r="N216" s="25">
        <f t="shared" si="3"/>
        <v>0</v>
      </c>
      <c r="O216" s="26"/>
      <c r="P216" s="26"/>
      <c r="Q216" s="27" t="str">
        <f>IF(Formeln!AA214+Formeln!AB214=0,"-     €",IF(Formeln!X214&gt;Formeln!Y214,Formeln!Y214,Formeln!X214))</f>
        <v>-     €</v>
      </c>
      <c r="R216" s="19"/>
    </row>
    <row r="217" spans="1:18" x14ac:dyDescent="0.25">
      <c r="A217" s="16">
        <v>212</v>
      </c>
      <c r="B217" s="17"/>
      <c r="C217" s="18"/>
      <c r="D217" s="18"/>
      <c r="E217" s="44"/>
      <c r="F217" s="20"/>
      <c r="G217" s="21"/>
      <c r="H217" s="22" t="str">
        <f>IF(Formeln!I215="","",Formeln!K215+1)</f>
        <v/>
      </c>
      <c r="I217" s="23"/>
      <c r="J217" s="28"/>
      <c r="K217" s="29"/>
      <c r="L217" s="45" t="str">
        <f>IF(J217="","",IF(J217&lt;F217,Formeln!V215+Formeln!U215,Formeln!V215))</f>
        <v/>
      </c>
      <c r="M217" s="23"/>
      <c r="N217" s="25">
        <f t="shared" si="3"/>
        <v>0</v>
      </c>
      <c r="O217" s="26"/>
      <c r="P217" s="26"/>
      <c r="Q217" s="27" t="str">
        <f>IF(Formeln!AA215+Formeln!AB215=0,"-     €",IF(Formeln!X215&gt;Formeln!Y215,Formeln!Y215,Formeln!X215))</f>
        <v>-     €</v>
      </c>
      <c r="R217" s="19"/>
    </row>
    <row r="218" spans="1:18" x14ac:dyDescent="0.25">
      <c r="A218" s="16">
        <v>213</v>
      </c>
      <c r="B218" s="17"/>
      <c r="C218" s="18"/>
      <c r="D218" s="18"/>
      <c r="E218" s="44"/>
      <c r="F218" s="20"/>
      <c r="G218" s="21"/>
      <c r="H218" s="22" t="str">
        <f>IF(Formeln!I216="","",Formeln!K216+1)</f>
        <v/>
      </c>
      <c r="I218" s="23"/>
      <c r="J218" s="28"/>
      <c r="K218" s="29"/>
      <c r="L218" s="45" t="str">
        <f>IF(J218="","",IF(J218&lt;F218,Formeln!V216+Formeln!U216,Formeln!V216))</f>
        <v/>
      </c>
      <c r="M218" s="23"/>
      <c r="N218" s="25">
        <f t="shared" si="3"/>
        <v>0</v>
      </c>
      <c r="O218" s="26"/>
      <c r="P218" s="26"/>
      <c r="Q218" s="27" t="str">
        <f>IF(Formeln!AA216+Formeln!AB216=0,"-     €",IF(Formeln!X216&gt;Formeln!Y216,Formeln!Y216,Formeln!X216))</f>
        <v>-     €</v>
      </c>
      <c r="R218" s="19"/>
    </row>
    <row r="219" spans="1:18" x14ac:dyDescent="0.25">
      <c r="A219" s="16">
        <v>214</v>
      </c>
      <c r="B219" s="17"/>
      <c r="C219" s="18"/>
      <c r="D219" s="18"/>
      <c r="E219" s="44"/>
      <c r="F219" s="20"/>
      <c r="G219" s="21"/>
      <c r="H219" s="22" t="str">
        <f>IF(Formeln!I217="","",Formeln!K217+1)</f>
        <v/>
      </c>
      <c r="I219" s="23"/>
      <c r="J219" s="28"/>
      <c r="K219" s="29"/>
      <c r="L219" s="45" t="str">
        <f>IF(J219="","",IF(J219&lt;F219,Formeln!V217+Formeln!U217,Formeln!V217))</f>
        <v/>
      </c>
      <c r="M219" s="23"/>
      <c r="N219" s="25">
        <f t="shared" si="3"/>
        <v>0</v>
      </c>
      <c r="O219" s="26"/>
      <c r="P219" s="26"/>
      <c r="Q219" s="27" t="str">
        <f>IF(Formeln!AA217+Formeln!AB217=0,"-     €",IF(Formeln!X217&gt;Formeln!Y217,Formeln!Y217,Formeln!X217))</f>
        <v>-     €</v>
      </c>
      <c r="R219" s="19"/>
    </row>
    <row r="220" spans="1:18" x14ac:dyDescent="0.25">
      <c r="A220" s="16">
        <v>215</v>
      </c>
      <c r="B220" s="17"/>
      <c r="C220" s="18"/>
      <c r="D220" s="18"/>
      <c r="E220" s="44"/>
      <c r="F220" s="20"/>
      <c r="G220" s="21"/>
      <c r="H220" s="22" t="str">
        <f>IF(Formeln!I218="","",Formeln!K218+1)</f>
        <v/>
      </c>
      <c r="I220" s="23"/>
      <c r="J220" s="28"/>
      <c r="K220" s="29"/>
      <c r="L220" s="45" t="str">
        <f>IF(J220="","",IF(J220&lt;F220,Formeln!V218+Formeln!U218,Formeln!V218))</f>
        <v/>
      </c>
      <c r="M220" s="23"/>
      <c r="N220" s="25">
        <f t="shared" si="3"/>
        <v>0</v>
      </c>
      <c r="O220" s="26"/>
      <c r="P220" s="26"/>
      <c r="Q220" s="27" t="str">
        <f>IF(Formeln!AA218+Formeln!AB218=0,"-     €",IF(Formeln!X218&gt;Formeln!Y218,Formeln!Y218,Formeln!X218))</f>
        <v>-     €</v>
      </c>
      <c r="R220" s="19"/>
    </row>
    <row r="221" spans="1:18" x14ac:dyDescent="0.25">
      <c r="A221" s="16">
        <v>216</v>
      </c>
      <c r="B221" s="17"/>
      <c r="C221" s="18"/>
      <c r="D221" s="18"/>
      <c r="E221" s="44"/>
      <c r="F221" s="20"/>
      <c r="G221" s="21"/>
      <c r="H221" s="22" t="str">
        <f>IF(Formeln!I219="","",Formeln!K219+1)</f>
        <v/>
      </c>
      <c r="I221" s="23"/>
      <c r="J221" s="28"/>
      <c r="K221" s="29"/>
      <c r="L221" s="45" t="str">
        <f>IF(J221="","",IF(J221&lt;F221,Formeln!V219+Formeln!U219,Formeln!V219))</f>
        <v/>
      </c>
      <c r="M221" s="23"/>
      <c r="N221" s="25">
        <f t="shared" si="3"/>
        <v>0</v>
      </c>
      <c r="O221" s="26"/>
      <c r="P221" s="26"/>
      <c r="Q221" s="27" t="str">
        <f>IF(Formeln!AA219+Formeln!AB219=0,"-     €",IF(Formeln!X219&gt;Formeln!Y219,Formeln!Y219,Formeln!X219))</f>
        <v>-     €</v>
      </c>
      <c r="R221" s="19"/>
    </row>
    <row r="222" spans="1:18" x14ac:dyDescent="0.25">
      <c r="A222" s="16">
        <v>217</v>
      </c>
      <c r="B222" s="17"/>
      <c r="C222" s="18"/>
      <c r="D222" s="18"/>
      <c r="E222" s="44"/>
      <c r="F222" s="20"/>
      <c r="G222" s="21"/>
      <c r="H222" s="22" t="str">
        <f>IF(Formeln!I220="","",Formeln!K220+1)</f>
        <v/>
      </c>
      <c r="I222" s="23"/>
      <c r="J222" s="28"/>
      <c r="K222" s="29"/>
      <c r="L222" s="45" t="str">
        <f>IF(J222="","",IF(J222&lt;F222,Formeln!V220+Formeln!U220,Formeln!V220))</f>
        <v/>
      </c>
      <c r="M222" s="23"/>
      <c r="N222" s="25">
        <f t="shared" si="3"/>
        <v>0</v>
      </c>
      <c r="O222" s="26"/>
      <c r="P222" s="26"/>
      <c r="Q222" s="27" t="str">
        <f>IF(Formeln!AA220+Formeln!AB220=0,"-     €",IF(Formeln!X220&gt;Formeln!Y220,Formeln!Y220,Formeln!X220))</f>
        <v>-     €</v>
      </c>
      <c r="R222" s="19"/>
    </row>
    <row r="223" spans="1:18" x14ac:dyDescent="0.25">
      <c r="A223" s="16">
        <v>218</v>
      </c>
      <c r="B223" s="17"/>
      <c r="C223" s="18"/>
      <c r="D223" s="18"/>
      <c r="E223" s="44"/>
      <c r="F223" s="20"/>
      <c r="G223" s="21"/>
      <c r="H223" s="22" t="str">
        <f>IF(Formeln!I221="","",Formeln!K221+1)</f>
        <v/>
      </c>
      <c r="I223" s="23"/>
      <c r="J223" s="28"/>
      <c r="K223" s="29"/>
      <c r="L223" s="45" t="str">
        <f>IF(J223="","",IF(J223&lt;F223,Formeln!V221+Formeln!U221,Formeln!V221))</f>
        <v/>
      </c>
      <c r="M223" s="23"/>
      <c r="N223" s="25">
        <f t="shared" si="3"/>
        <v>0</v>
      </c>
      <c r="O223" s="26"/>
      <c r="P223" s="26"/>
      <c r="Q223" s="27" t="str">
        <f>IF(Formeln!AA221+Formeln!AB221=0,"-     €",IF(Formeln!X221&gt;Formeln!Y221,Formeln!Y221,Formeln!X221))</f>
        <v>-     €</v>
      </c>
      <c r="R223" s="19"/>
    </row>
    <row r="224" spans="1:18" x14ac:dyDescent="0.25">
      <c r="A224" s="16">
        <v>219</v>
      </c>
      <c r="B224" s="17"/>
      <c r="C224" s="18"/>
      <c r="D224" s="18"/>
      <c r="E224" s="44"/>
      <c r="F224" s="20"/>
      <c r="G224" s="21"/>
      <c r="H224" s="22" t="str">
        <f>IF(Formeln!I222="","",Formeln!K222+1)</f>
        <v/>
      </c>
      <c r="I224" s="23"/>
      <c r="J224" s="28"/>
      <c r="K224" s="29"/>
      <c r="L224" s="45" t="str">
        <f>IF(J224="","",IF(J224&lt;F224,Formeln!V222+Formeln!U222,Formeln!V222))</f>
        <v/>
      </c>
      <c r="M224" s="23"/>
      <c r="N224" s="25">
        <f t="shared" si="3"/>
        <v>0</v>
      </c>
      <c r="O224" s="26"/>
      <c r="P224" s="26"/>
      <c r="Q224" s="27" t="str">
        <f>IF(Formeln!AA222+Formeln!AB222=0,"-     €",IF(Formeln!X222&gt;Formeln!Y222,Formeln!Y222,Formeln!X222))</f>
        <v>-     €</v>
      </c>
      <c r="R224" s="19"/>
    </row>
    <row r="225" spans="1:18" x14ac:dyDescent="0.25">
      <c r="A225" s="16">
        <v>220</v>
      </c>
      <c r="B225" s="17"/>
      <c r="C225" s="18"/>
      <c r="D225" s="18"/>
      <c r="E225" s="44"/>
      <c r="F225" s="20"/>
      <c r="G225" s="21"/>
      <c r="H225" s="22" t="str">
        <f>IF(Formeln!I223="","",Formeln!K223+1)</f>
        <v/>
      </c>
      <c r="I225" s="23"/>
      <c r="J225" s="28"/>
      <c r="K225" s="29"/>
      <c r="L225" s="45" t="str">
        <f>IF(J225="","",IF(J225&lt;F225,Formeln!V223+Formeln!U223,Formeln!V223))</f>
        <v/>
      </c>
      <c r="M225" s="23"/>
      <c r="N225" s="25">
        <f t="shared" si="3"/>
        <v>0</v>
      </c>
      <c r="O225" s="26"/>
      <c r="P225" s="26"/>
      <c r="Q225" s="27" t="str">
        <f>IF(Formeln!AA223+Formeln!AB223=0,"-     €",IF(Formeln!X223&gt;Formeln!Y223,Formeln!Y223,Formeln!X223))</f>
        <v>-     €</v>
      </c>
      <c r="R225" s="19"/>
    </row>
    <row r="226" spans="1:18" x14ac:dyDescent="0.25">
      <c r="A226" s="16">
        <v>221</v>
      </c>
      <c r="B226" s="17"/>
      <c r="C226" s="18"/>
      <c r="D226" s="18"/>
      <c r="E226" s="44"/>
      <c r="F226" s="20"/>
      <c r="G226" s="21"/>
      <c r="H226" s="22" t="str">
        <f>IF(Formeln!I224="","",Formeln!K224+1)</f>
        <v/>
      </c>
      <c r="I226" s="23"/>
      <c r="J226" s="28"/>
      <c r="K226" s="29"/>
      <c r="L226" s="45" t="str">
        <f>IF(J226="","",IF(J226&lt;F226,Formeln!V224+Formeln!U224,Formeln!V224))</f>
        <v/>
      </c>
      <c r="M226" s="23"/>
      <c r="N226" s="25">
        <f t="shared" si="3"/>
        <v>0</v>
      </c>
      <c r="O226" s="26"/>
      <c r="P226" s="26"/>
      <c r="Q226" s="27" t="str">
        <f>IF(Formeln!AA224+Formeln!AB224=0,"-     €",IF(Formeln!X224&gt;Formeln!Y224,Formeln!Y224,Formeln!X224))</f>
        <v>-     €</v>
      </c>
      <c r="R226" s="19"/>
    </row>
    <row r="227" spans="1:18" x14ac:dyDescent="0.25">
      <c r="A227" s="16">
        <v>222</v>
      </c>
      <c r="B227" s="17"/>
      <c r="C227" s="18"/>
      <c r="D227" s="18"/>
      <c r="E227" s="44"/>
      <c r="F227" s="20"/>
      <c r="G227" s="21"/>
      <c r="H227" s="22" t="str">
        <f>IF(Formeln!I225="","",Formeln!K225+1)</f>
        <v/>
      </c>
      <c r="I227" s="23"/>
      <c r="J227" s="28"/>
      <c r="K227" s="29"/>
      <c r="L227" s="45" t="str">
        <f>IF(J227="","",IF(J227&lt;F227,Formeln!V225+Formeln!U225,Formeln!V225))</f>
        <v/>
      </c>
      <c r="M227" s="23"/>
      <c r="N227" s="25">
        <f t="shared" si="3"/>
        <v>0</v>
      </c>
      <c r="O227" s="26"/>
      <c r="P227" s="26"/>
      <c r="Q227" s="27" t="str">
        <f>IF(Formeln!AA225+Formeln!AB225=0,"-     €",IF(Formeln!X225&gt;Formeln!Y225,Formeln!Y225,Formeln!X225))</f>
        <v>-     €</v>
      </c>
      <c r="R227" s="19"/>
    </row>
    <row r="228" spans="1:18" x14ac:dyDescent="0.25">
      <c r="A228" s="16">
        <v>223</v>
      </c>
      <c r="B228" s="17"/>
      <c r="C228" s="18"/>
      <c r="D228" s="18"/>
      <c r="E228" s="44"/>
      <c r="F228" s="20"/>
      <c r="G228" s="21"/>
      <c r="H228" s="22" t="str">
        <f>IF(Formeln!I226="","",Formeln!K226+1)</f>
        <v/>
      </c>
      <c r="I228" s="23"/>
      <c r="J228" s="28"/>
      <c r="K228" s="29"/>
      <c r="L228" s="45" t="str">
        <f>IF(J228="","",IF(J228&lt;F228,Formeln!V226+Formeln!U226,Formeln!V226))</f>
        <v/>
      </c>
      <c r="M228" s="23"/>
      <c r="N228" s="25">
        <f t="shared" si="3"/>
        <v>0</v>
      </c>
      <c r="O228" s="26"/>
      <c r="P228" s="26"/>
      <c r="Q228" s="27" t="str">
        <f>IF(Formeln!AA226+Formeln!AB226=0,"-     €",IF(Formeln!X226&gt;Formeln!Y226,Formeln!Y226,Formeln!X226))</f>
        <v>-     €</v>
      </c>
      <c r="R228" s="19"/>
    </row>
    <row r="229" spans="1:18" x14ac:dyDescent="0.25">
      <c r="A229" s="16">
        <v>224</v>
      </c>
      <c r="B229" s="17"/>
      <c r="C229" s="18"/>
      <c r="D229" s="18"/>
      <c r="E229" s="44"/>
      <c r="F229" s="20"/>
      <c r="G229" s="21"/>
      <c r="H229" s="22" t="str">
        <f>IF(Formeln!I227="","",Formeln!K227+1)</f>
        <v/>
      </c>
      <c r="I229" s="23"/>
      <c r="J229" s="28"/>
      <c r="K229" s="29"/>
      <c r="L229" s="45" t="str">
        <f>IF(J229="","",IF(J229&lt;F229,Formeln!V227+Formeln!U227,Formeln!V227))</f>
        <v/>
      </c>
      <c r="M229" s="23"/>
      <c r="N229" s="25">
        <f t="shared" si="3"/>
        <v>0</v>
      </c>
      <c r="O229" s="26"/>
      <c r="P229" s="26"/>
      <c r="Q229" s="27" t="str">
        <f>IF(Formeln!AA227+Formeln!AB227=0,"-     €",IF(Formeln!X227&gt;Formeln!Y227,Formeln!Y227,Formeln!X227))</f>
        <v>-     €</v>
      </c>
      <c r="R229" s="19"/>
    </row>
    <row r="230" spans="1:18" x14ac:dyDescent="0.25">
      <c r="A230" s="16">
        <v>225</v>
      </c>
      <c r="B230" s="17"/>
      <c r="C230" s="18"/>
      <c r="D230" s="18"/>
      <c r="E230" s="44"/>
      <c r="F230" s="20"/>
      <c r="G230" s="21"/>
      <c r="H230" s="22" t="str">
        <f>IF(Formeln!I228="","",Formeln!K228+1)</f>
        <v/>
      </c>
      <c r="I230" s="23"/>
      <c r="J230" s="28"/>
      <c r="K230" s="29"/>
      <c r="L230" s="45" t="str">
        <f>IF(J230="","",IF(J230&lt;F230,Formeln!V228+Formeln!U228,Formeln!V228))</f>
        <v/>
      </c>
      <c r="M230" s="23"/>
      <c r="N230" s="25">
        <f t="shared" si="3"/>
        <v>0</v>
      </c>
      <c r="O230" s="26"/>
      <c r="P230" s="26"/>
      <c r="Q230" s="27" t="str">
        <f>IF(Formeln!AA228+Formeln!AB228=0,"-     €",IF(Formeln!X228&gt;Formeln!Y228,Formeln!Y228,Formeln!X228))</f>
        <v>-     €</v>
      </c>
      <c r="R230" s="19"/>
    </row>
    <row r="231" spans="1:18" x14ac:dyDescent="0.25">
      <c r="A231" s="16">
        <v>226</v>
      </c>
      <c r="B231" s="17"/>
      <c r="C231" s="18"/>
      <c r="D231" s="18"/>
      <c r="E231" s="44"/>
      <c r="F231" s="20"/>
      <c r="G231" s="21"/>
      <c r="H231" s="22" t="str">
        <f>IF(Formeln!I229="","",Formeln!K229+1)</f>
        <v/>
      </c>
      <c r="I231" s="23"/>
      <c r="J231" s="28"/>
      <c r="K231" s="29"/>
      <c r="L231" s="45" t="str">
        <f>IF(J231="","",IF(J231&lt;F231,Formeln!V229+Formeln!U229,Formeln!V229))</f>
        <v/>
      </c>
      <c r="M231" s="23"/>
      <c r="N231" s="25">
        <f t="shared" si="3"/>
        <v>0</v>
      </c>
      <c r="O231" s="26"/>
      <c r="P231" s="26"/>
      <c r="Q231" s="27" t="str">
        <f>IF(Formeln!AA229+Formeln!AB229=0,"-     €",IF(Formeln!X229&gt;Formeln!Y229,Formeln!Y229,Formeln!X229))</f>
        <v>-     €</v>
      </c>
      <c r="R231" s="19"/>
    </row>
    <row r="232" spans="1:18" x14ac:dyDescent="0.25">
      <c r="A232" s="16">
        <v>227</v>
      </c>
      <c r="B232" s="17"/>
      <c r="C232" s="18"/>
      <c r="D232" s="18"/>
      <c r="E232" s="44"/>
      <c r="F232" s="20"/>
      <c r="G232" s="21"/>
      <c r="H232" s="22" t="str">
        <f>IF(Formeln!I230="","",Formeln!K230+1)</f>
        <v/>
      </c>
      <c r="I232" s="23"/>
      <c r="J232" s="28"/>
      <c r="K232" s="29"/>
      <c r="L232" s="45" t="str">
        <f>IF(J232="","",IF(J232&lt;F232,Formeln!V230+Formeln!U230,Formeln!V230))</f>
        <v/>
      </c>
      <c r="M232" s="23"/>
      <c r="N232" s="25">
        <f t="shared" si="3"/>
        <v>0</v>
      </c>
      <c r="O232" s="26"/>
      <c r="P232" s="26"/>
      <c r="Q232" s="27" t="str">
        <f>IF(Formeln!AA230+Formeln!AB230=0,"-     €",IF(Formeln!X230&gt;Formeln!Y230,Formeln!Y230,Formeln!X230))</f>
        <v>-     €</v>
      </c>
      <c r="R232" s="19"/>
    </row>
    <row r="233" spans="1:18" x14ac:dyDescent="0.25">
      <c r="A233" s="16">
        <v>228</v>
      </c>
      <c r="B233" s="17"/>
      <c r="C233" s="18"/>
      <c r="D233" s="18"/>
      <c r="E233" s="44"/>
      <c r="F233" s="20"/>
      <c r="G233" s="21"/>
      <c r="H233" s="22" t="str">
        <f>IF(Formeln!I231="","",Formeln!K231+1)</f>
        <v/>
      </c>
      <c r="I233" s="23"/>
      <c r="J233" s="28"/>
      <c r="K233" s="29"/>
      <c r="L233" s="45" t="str">
        <f>IF(J233="","",IF(J233&lt;F233,Formeln!V231+Formeln!U231,Formeln!V231))</f>
        <v/>
      </c>
      <c r="M233" s="23"/>
      <c r="N233" s="25">
        <f t="shared" si="3"/>
        <v>0</v>
      </c>
      <c r="O233" s="26"/>
      <c r="P233" s="26"/>
      <c r="Q233" s="27" t="str">
        <f>IF(Formeln!AA231+Formeln!AB231=0,"-     €",IF(Formeln!X231&gt;Formeln!Y231,Formeln!Y231,Formeln!X231))</f>
        <v>-     €</v>
      </c>
      <c r="R233" s="19"/>
    </row>
    <row r="234" spans="1:18" x14ac:dyDescent="0.25">
      <c r="A234" s="16">
        <v>229</v>
      </c>
      <c r="B234" s="17"/>
      <c r="C234" s="18"/>
      <c r="D234" s="18"/>
      <c r="E234" s="44"/>
      <c r="F234" s="20"/>
      <c r="G234" s="21"/>
      <c r="H234" s="22" t="str">
        <f>IF(Formeln!I232="","",Formeln!K232+1)</f>
        <v/>
      </c>
      <c r="I234" s="23"/>
      <c r="J234" s="28"/>
      <c r="K234" s="29"/>
      <c r="L234" s="45" t="str">
        <f>IF(J234="","",IF(J234&lt;F234,Formeln!V232+Formeln!U232,Formeln!V232))</f>
        <v/>
      </c>
      <c r="M234" s="23"/>
      <c r="N234" s="25">
        <f t="shared" si="3"/>
        <v>0</v>
      </c>
      <c r="O234" s="26"/>
      <c r="P234" s="26"/>
      <c r="Q234" s="27" t="str">
        <f>IF(Formeln!AA232+Formeln!AB232=0,"-     €",IF(Formeln!X232&gt;Formeln!Y232,Formeln!Y232,Formeln!X232))</f>
        <v>-     €</v>
      </c>
      <c r="R234" s="19"/>
    </row>
    <row r="235" spans="1:18" x14ac:dyDescent="0.25">
      <c r="A235" s="16">
        <v>230</v>
      </c>
      <c r="B235" s="17"/>
      <c r="C235" s="18"/>
      <c r="D235" s="18"/>
      <c r="E235" s="44"/>
      <c r="F235" s="20"/>
      <c r="G235" s="21"/>
      <c r="H235" s="22" t="str">
        <f>IF(Formeln!I233="","",Formeln!K233+1)</f>
        <v/>
      </c>
      <c r="I235" s="23"/>
      <c r="J235" s="28"/>
      <c r="K235" s="29"/>
      <c r="L235" s="45" t="str">
        <f>IF(J235="","",IF(J235&lt;F235,Formeln!V233+Formeln!U233,Formeln!V233))</f>
        <v/>
      </c>
      <c r="M235" s="23"/>
      <c r="N235" s="25">
        <f t="shared" si="3"/>
        <v>0</v>
      </c>
      <c r="O235" s="26"/>
      <c r="P235" s="26"/>
      <c r="Q235" s="27" t="str">
        <f>IF(Formeln!AA233+Formeln!AB233=0,"-     €",IF(Formeln!X233&gt;Formeln!Y233,Formeln!Y233,Formeln!X233))</f>
        <v>-     €</v>
      </c>
      <c r="R235" s="19"/>
    </row>
    <row r="236" spans="1:18" x14ac:dyDescent="0.25">
      <c r="A236" s="16">
        <v>231</v>
      </c>
      <c r="B236" s="17"/>
      <c r="C236" s="18"/>
      <c r="D236" s="18"/>
      <c r="E236" s="44"/>
      <c r="F236" s="20"/>
      <c r="G236" s="21"/>
      <c r="H236" s="22" t="str">
        <f>IF(Formeln!I234="","",Formeln!K234+1)</f>
        <v/>
      </c>
      <c r="I236" s="23"/>
      <c r="J236" s="28"/>
      <c r="K236" s="29"/>
      <c r="L236" s="45" t="str">
        <f>IF(J236="","",IF(J236&lt;F236,Formeln!V234+Formeln!U234,Formeln!V234))</f>
        <v/>
      </c>
      <c r="M236" s="23"/>
      <c r="N236" s="25">
        <f t="shared" si="3"/>
        <v>0</v>
      </c>
      <c r="O236" s="26"/>
      <c r="P236" s="26"/>
      <c r="Q236" s="27" t="str">
        <f>IF(Formeln!AA234+Formeln!AB234=0,"-     €",IF(Formeln!X234&gt;Formeln!Y234,Formeln!Y234,Formeln!X234))</f>
        <v>-     €</v>
      </c>
      <c r="R236" s="19"/>
    </row>
    <row r="237" spans="1:18" x14ac:dyDescent="0.25">
      <c r="A237" s="16">
        <v>232</v>
      </c>
      <c r="B237" s="17"/>
      <c r="C237" s="18"/>
      <c r="D237" s="18"/>
      <c r="E237" s="44"/>
      <c r="F237" s="20"/>
      <c r="G237" s="21"/>
      <c r="H237" s="22" t="str">
        <f>IF(Formeln!I235="","",Formeln!K235+1)</f>
        <v/>
      </c>
      <c r="I237" s="23"/>
      <c r="J237" s="28"/>
      <c r="K237" s="29"/>
      <c r="L237" s="45" t="str">
        <f>IF(J237="","",IF(J237&lt;F237,Formeln!V235+Formeln!U235,Formeln!V235))</f>
        <v/>
      </c>
      <c r="M237" s="23"/>
      <c r="N237" s="25">
        <f t="shared" si="3"/>
        <v>0</v>
      </c>
      <c r="O237" s="26"/>
      <c r="P237" s="26"/>
      <c r="Q237" s="27" t="str">
        <f>IF(Formeln!AA235+Formeln!AB235=0,"-     €",IF(Formeln!X235&gt;Formeln!Y235,Formeln!Y235,Formeln!X235))</f>
        <v>-     €</v>
      </c>
      <c r="R237" s="19"/>
    </row>
    <row r="238" spans="1:18" x14ac:dyDescent="0.25">
      <c r="A238" s="16">
        <v>233</v>
      </c>
      <c r="B238" s="17"/>
      <c r="C238" s="18"/>
      <c r="D238" s="18"/>
      <c r="E238" s="44"/>
      <c r="F238" s="20"/>
      <c r="G238" s="21"/>
      <c r="H238" s="22" t="str">
        <f>IF(Formeln!I236="","",Formeln!K236+1)</f>
        <v/>
      </c>
      <c r="I238" s="23"/>
      <c r="J238" s="28"/>
      <c r="K238" s="29"/>
      <c r="L238" s="45" t="str">
        <f>IF(J238="","",IF(J238&lt;F238,Formeln!V236+Formeln!U236,Formeln!V236))</f>
        <v/>
      </c>
      <c r="M238" s="23"/>
      <c r="N238" s="25">
        <f t="shared" si="3"/>
        <v>0</v>
      </c>
      <c r="O238" s="26"/>
      <c r="P238" s="26"/>
      <c r="Q238" s="27" t="str">
        <f>IF(Formeln!AA236+Formeln!AB236=0,"-     €",IF(Formeln!X236&gt;Formeln!Y236,Formeln!Y236,Formeln!X236))</f>
        <v>-     €</v>
      </c>
      <c r="R238" s="19"/>
    </row>
    <row r="239" spans="1:18" x14ac:dyDescent="0.25">
      <c r="A239" s="16">
        <v>234</v>
      </c>
      <c r="B239" s="17"/>
      <c r="C239" s="18"/>
      <c r="D239" s="18"/>
      <c r="E239" s="44"/>
      <c r="F239" s="20"/>
      <c r="G239" s="21"/>
      <c r="H239" s="22" t="str">
        <f>IF(Formeln!I237="","",Formeln!K237+1)</f>
        <v/>
      </c>
      <c r="I239" s="23"/>
      <c r="J239" s="28"/>
      <c r="K239" s="29"/>
      <c r="L239" s="45" t="str">
        <f>IF(J239="","",IF(J239&lt;F239,Formeln!V237+Formeln!U237,Formeln!V237))</f>
        <v/>
      </c>
      <c r="M239" s="23"/>
      <c r="N239" s="25">
        <f t="shared" si="3"/>
        <v>0</v>
      </c>
      <c r="O239" s="26"/>
      <c r="P239" s="26"/>
      <c r="Q239" s="27" t="str">
        <f>IF(Formeln!AA237+Formeln!AB237=0,"-     €",IF(Formeln!X237&gt;Formeln!Y237,Formeln!Y237,Formeln!X237))</f>
        <v>-     €</v>
      </c>
      <c r="R239" s="19"/>
    </row>
    <row r="240" spans="1:18" x14ac:dyDescent="0.25">
      <c r="A240" s="16">
        <v>235</v>
      </c>
      <c r="B240" s="17"/>
      <c r="C240" s="18"/>
      <c r="D240" s="18"/>
      <c r="E240" s="44"/>
      <c r="F240" s="20"/>
      <c r="G240" s="21"/>
      <c r="H240" s="22" t="str">
        <f>IF(Formeln!I238="","",Formeln!K238+1)</f>
        <v/>
      </c>
      <c r="I240" s="23"/>
      <c r="J240" s="28"/>
      <c r="K240" s="29"/>
      <c r="L240" s="45" t="str">
        <f>IF(J240="","",IF(J240&lt;F240,Formeln!V238+Formeln!U238,Formeln!V238))</f>
        <v/>
      </c>
      <c r="M240" s="23"/>
      <c r="N240" s="25">
        <f t="shared" si="3"/>
        <v>0</v>
      </c>
      <c r="O240" s="26"/>
      <c r="P240" s="26"/>
      <c r="Q240" s="27" t="str">
        <f>IF(Formeln!AA238+Formeln!AB238=0,"-     €",IF(Formeln!X238&gt;Formeln!Y238,Formeln!Y238,Formeln!X238))</f>
        <v>-     €</v>
      </c>
      <c r="R240" s="19"/>
    </row>
    <row r="241" spans="1:18" x14ac:dyDescent="0.25">
      <c r="A241" s="16">
        <v>236</v>
      </c>
      <c r="B241" s="17"/>
      <c r="C241" s="18"/>
      <c r="D241" s="18"/>
      <c r="E241" s="44"/>
      <c r="F241" s="20"/>
      <c r="G241" s="21"/>
      <c r="H241" s="22" t="str">
        <f>IF(Formeln!I239="","",Formeln!K239+1)</f>
        <v/>
      </c>
      <c r="I241" s="23"/>
      <c r="J241" s="28"/>
      <c r="K241" s="29"/>
      <c r="L241" s="45" t="str">
        <f>IF(J241="","",IF(J241&lt;F241,Formeln!V239+Formeln!U239,Formeln!V239))</f>
        <v/>
      </c>
      <c r="M241" s="23"/>
      <c r="N241" s="25">
        <f t="shared" si="3"/>
        <v>0</v>
      </c>
      <c r="O241" s="26"/>
      <c r="P241" s="26"/>
      <c r="Q241" s="27" t="str">
        <f>IF(Formeln!AA239+Formeln!AB239=0,"-     €",IF(Formeln!X239&gt;Formeln!Y239,Formeln!Y239,Formeln!X239))</f>
        <v>-     €</v>
      </c>
      <c r="R241" s="19"/>
    </row>
    <row r="242" spans="1:18" x14ac:dyDescent="0.25">
      <c r="A242" s="16">
        <v>237</v>
      </c>
      <c r="B242" s="17"/>
      <c r="C242" s="18"/>
      <c r="D242" s="18"/>
      <c r="E242" s="44"/>
      <c r="F242" s="20"/>
      <c r="G242" s="21"/>
      <c r="H242" s="22" t="str">
        <f>IF(Formeln!I240="","",Formeln!K240+1)</f>
        <v/>
      </c>
      <c r="I242" s="23"/>
      <c r="J242" s="28"/>
      <c r="K242" s="29"/>
      <c r="L242" s="45" t="str">
        <f>IF(J242="","",IF(J242&lt;F242,Formeln!V240+Formeln!U240,Formeln!V240))</f>
        <v/>
      </c>
      <c r="M242" s="23"/>
      <c r="N242" s="25">
        <f t="shared" si="3"/>
        <v>0</v>
      </c>
      <c r="O242" s="26"/>
      <c r="P242" s="26"/>
      <c r="Q242" s="27" t="str">
        <f>IF(Formeln!AA240+Formeln!AB240=0,"-     €",IF(Formeln!X240&gt;Formeln!Y240,Formeln!Y240,Formeln!X240))</f>
        <v>-     €</v>
      </c>
      <c r="R242" s="19"/>
    </row>
    <row r="243" spans="1:18" x14ac:dyDescent="0.25">
      <c r="A243" s="16">
        <v>238</v>
      </c>
      <c r="B243" s="17"/>
      <c r="C243" s="18"/>
      <c r="D243" s="18"/>
      <c r="E243" s="44"/>
      <c r="F243" s="20"/>
      <c r="G243" s="21"/>
      <c r="H243" s="22" t="str">
        <f>IF(Formeln!I241="","",Formeln!K241+1)</f>
        <v/>
      </c>
      <c r="I243" s="23"/>
      <c r="J243" s="28"/>
      <c r="K243" s="29"/>
      <c r="L243" s="45" t="str">
        <f>IF(J243="","",IF(J243&lt;F243,Formeln!V241+Formeln!U241,Formeln!V241))</f>
        <v/>
      </c>
      <c r="M243" s="23"/>
      <c r="N243" s="25">
        <f t="shared" si="3"/>
        <v>0</v>
      </c>
      <c r="O243" s="26"/>
      <c r="P243" s="26"/>
      <c r="Q243" s="27" t="str">
        <f>IF(Formeln!AA241+Formeln!AB241=0,"-     €",IF(Formeln!X241&gt;Formeln!Y241,Formeln!Y241,Formeln!X241))</f>
        <v>-     €</v>
      </c>
      <c r="R243" s="19"/>
    </row>
    <row r="244" spans="1:18" x14ac:dyDescent="0.25">
      <c r="A244" s="16">
        <v>239</v>
      </c>
      <c r="B244" s="17"/>
      <c r="C244" s="18"/>
      <c r="D244" s="18"/>
      <c r="E244" s="44"/>
      <c r="F244" s="20"/>
      <c r="G244" s="21"/>
      <c r="H244" s="22" t="str">
        <f>IF(Formeln!I242="","",Formeln!K242+1)</f>
        <v/>
      </c>
      <c r="I244" s="23"/>
      <c r="J244" s="28"/>
      <c r="K244" s="29"/>
      <c r="L244" s="45" t="str">
        <f>IF(J244="","",IF(J244&lt;F244,Formeln!V242+Formeln!U242,Formeln!V242))</f>
        <v/>
      </c>
      <c r="M244" s="23"/>
      <c r="N244" s="25">
        <f t="shared" si="3"/>
        <v>0</v>
      </c>
      <c r="O244" s="26"/>
      <c r="P244" s="26"/>
      <c r="Q244" s="27" t="str">
        <f>IF(Formeln!AA242+Formeln!AB242=0,"-     €",IF(Formeln!X242&gt;Formeln!Y242,Formeln!Y242,Formeln!X242))</f>
        <v>-     €</v>
      </c>
      <c r="R244" s="19"/>
    </row>
    <row r="245" spans="1:18" x14ac:dyDescent="0.25">
      <c r="A245" s="16">
        <v>240</v>
      </c>
      <c r="B245" s="17"/>
      <c r="C245" s="18"/>
      <c r="D245" s="18"/>
      <c r="E245" s="44"/>
      <c r="F245" s="20"/>
      <c r="G245" s="21"/>
      <c r="H245" s="22" t="str">
        <f>IF(Formeln!I243="","",Formeln!K243+1)</f>
        <v/>
      </c>
      <c r="I245" s="23"/>
      <c r="J245" s="28"/>
      <c r="K245" s="29"/>
      <c r="L245" s="45" t="str">
        <f>IF(J245="","",IF(J245&lt;F245,Formeln!V243+Formeln!U243,Formeln!V243))</f>
        <v/>
      </c>
      <c r="M245" s="23"/>
      <c r="N245" s="25">
        <f t="shared" si="3"/>
        <v>0</v>
      </c>
      <c r="O245" s="26"/>
      <c r="P245" s="26"/>
      <c r="Q245" s="27" t="str">
        <f>IF(Formeln!AA243+Formeln!AB243=0,"-     €",IF(Formeln!X243&gt;Formeln!Y243,Formeln!Y243,Formeln!X243))</f>
        <v>-     €</v>
      </c>
      <c r="R245" s="19"/>
    </row>
    <row r="246" spans="1:18" x14ac:dyDescent="0.25">
      <c r="A246" s="16">
        <v>241</v>
      </c>
      <c r="B246" s="17"/>
      <c r="C246" s="18"/>
      <c r="D246" s="18"/>
      <c r="E246" s="44"/>
      <c r="F246" s="20"/>
      <c r="G246" s="21"/>
      <c r="H246" s="22" t="str">
        <f>IF(Formeln!I244="","",Formeln!K244+1)</f>
        <v/>
      </c>
      <c r="I246" s="23"/>
      <c r="J246" s="28"/>
      <c r="K246" s="29"/>
      <c r="L246" s="45" t="str">
        <f>IF(J246="","",IF(J246&lt;F246,Formeln!V244+Formeln!U244,Formeln!V244))</f>
        <v/>
      </c>
      <c r="M246" s="23"/>
      <c r="N246" s="25">
        <f t="shared" si="3"/>
        <v>0</v>
      </c>
      <c r="O246" s="26"/>
      <c r="P246" s="26"/>
      <c r="Q246" s="27" t="str">
        <f>IF(Formeln!AA244+Formeln!AB244=0,"-     €",IF(Formeln!X244&gt;Formeln!Y244,Formeln!Y244,Formeln!X244))</f>
        <v>-     €</v>
      </c>
      <c r="R246" s="19"/>
    </row>
    <row r="247" spans="1:18" x14ac:dyDescent="0.25">
      <c r="A247" s="16">
        <v>242</v>
      </c>
      <c r="B247" s="17"/>
      <c r="C247" s="18"/>
      <c r="D247" s="18"/>
      <c r="E247" s="44"/>
      <c r="F247" s="20"/>
      <c r="G247" s="21"/>
      <c r="H247" s="22" t="str">
        <f>IF(Formeln!I245="","",Formeln!K245+1)</f>
        <v/>
      </c>
      <c r="I247" s="23"/>
      <c r="J247" s="28"/>
      <c r="K247" s="29"/>
      <c r="L247" s="45" t="str">
        <f>IF(J247="","",IF(J247&lt;F247,Formeln!V245+Formeln!U245,Formeln!V245))</f>
        <v/>
      </c>
      <c r="M247" s="23"/>
      <c r="N247" s="25">
        <f t="shared" si="3"/>
        <v>0</v>
      </c>
      <c r="O247" s="26"/>
      <c r="P247" s="26"/>
      <c r="Q247" s="27" t="str">
        <f>IF(Formeln!AA245+Formeln!AB245=0,"-     €",IF(Formeln!X245&gt;Formeln!Y245,Formeln!Y245,Formeln!X245))</f>
        <v>-     €</v>
      </c>
      <c r="R247" s="19"/>
    </row>
    <row r="248" spans="1:18" x14ac:dyDescent="0.25">
      <c r="A248" s="16">
        <v>243</v>
      </c>
      <c r="B248" s="17"/>
      <c r="C248" s="18"/>
      <c r="D248" s="18"/>
      <c r="E248" s="44"/>
      <c r="F248" s="20"/>
      <c r="G248" s="21"/>
      <c r="H248" s="22" t="str">
        <f>IF(Formeln!I246="","",Formeln!K246+1)</f>
        <v/>
      </c>
      <c r="I248" s="23"/>
      <c r="J248" s="28"/>
      <c r="K248" s="29"/>
      <c r="L248" s="45" t="str">
        <f>IF(J248="","",IF(J248&lt;F248,Formeln!V246+Formeln!U246,Formeln!V246))</f>
        <v/>
      </c>
      <c r="M248" s="23"/>
      <c r="N248" s="25">
        <f t="shared" si="3"/>
        <v>0</v>
      </c>
      <c r="O248" s="26"/>
      <c r="P248" s="26"/>
      <c r="Q248" s="27" t="str">
        <f>IF(Formeln!AA246+Formeln!AB246=0,"-     €",IF(Formeln!X246&gt;Formeln!Y246,Formeln!Y246,Formeln!X246))</f>
        <v>-     €</v>
      </c>
      <c r="R248" s="19"/>
    </row>
    <row r="249" spans="1:18" x14ac:dyDescent="0.25">
      <c r="A249" s="16">
        <v>244</v>
      </c>
      <c r="B249" s="17"/>
      <c r="C249" s="18"/>
      <c r="D249" s="18"/>
      <c r="E249" s="44"/>
      <c r="F249" s="20"/>
      <c r="G249" s="21"/>
      <c r="H249" s="22" t="str">
        <f>IF(Formeln!I247="","",Formeln!K247+1)</f>
        <v/>
      </c>
      <c r="I249" s="23"/>
      <c r="J249" s="28"/>
      <c r="K249" s="29"/>
      <c r="L249" s="45" t="str">
        <f>IF(J249="","",IF(J249&lt;F249,Formeln!V247+Formeln!U247,Formeln!V247))</f>
        <v/>
      </c>
      <c r="M249" s="23"/>
      <c r="N249" s="25">
        <f t="shared" si="3"/>
        <v>0</v>
      </c>
      <c r="O249" s="26"/>
      <c r="P249" s="26"/>
      <c r="Q249" s="27" t="str">
        <f>IF(Formeln!AA247+Formeln!AB247=0,"-     €",IF(Formeln!X247&gt;Formeln!Y247,Formeln!Y247,Formeln!X247))</f>
        <v>-     €</v>
      </c>
      <c r="R249" s="19"/>
    </row>
    <row r="250" spans="1:18" x14ac:dyDescent="0.25">
      <c r="A250" s="16">
        <v>245</v>
      </c>
      <c r="B250" s="17"/>
      <c r="C250" s="18"/>
      <c r="D250" s="18"/>
      <c r="E250" s="44"/>
      <c r="F250" s="20"/>
      <c r="G250" s="21"/>
      <c r="H250" s="22" t="str">
        <f>IF(Formeln!I248="","",Formeln!K248+1)</f>
        <v/>
      </c>
      <c r="I250" s="23"/>
      <c r="J250" s="28"/>
      <c r="K250" s="29"/>
      <c r="L250" s="45" t="str">
        <f>IF(J250="","",IF(J250&lt;F250,Formeln!V248+Formeln!U248,Formeln!V248))</f>
        <v/>
      </c>
      <c r="M250" s="23"/>
      <c r="N250" s="25">
        <f t="shared" si="3"/>
        <v>0</v>
      </c>
      <c r="O250" s="26"/>
      <c r="P250" s="26"/>
      <c r="Q250" s="27" t="str">
        <f>IF(Formeln!AA248+Formeln!AB248=0,"-     €",IF(Formeln!X248&gt;Formeln!Y248,Formeln!Y248,Formeln!X248))</f>
        <v>-     €</v>
      </c>
      <c r="R250" s="19"/>
    </row>
    <row r="251" spans="1:18" x14ac:dyDescent="0.25">
      <c r="A251" s="16">
        <v>246</v>
      </c>
      <c r="B251" s="17"/>
      <c r="C251" s="18"/>
      <c r="D251" s="18"/>
      <c r="E251" s="44"/>
      <c r="F251" s="20"/>
      <c r="G251" s="21"/>
      <c r="H251" s="22" t="str">
        <f>IF(Formeln!I249="","",Formeln!K249+1)</f>
        <v/>
      </c>
      <c r="I251" s="23"/>
      <c r="J251" s="28"/>
      <c r="K251" s="29"/>
      <c r="L251" s="45" t="str">
        <f>IF(J251="","",IF(J251&lt;F251,Formeln!V249+Formeln!U249,Formeln!V249))</f>
        <v/>
      </c>
      <c r="M251" s="23"/>
      <c r="N251" s="25">
        <f t="shared" si="3"/>
        <v>0</v>
      </c>
      <c r="O251" s="26"/>
      <c r="P251" s="26"/>
      <c r="Q251" s="27" t="str">
        <f>IF(Formeln!AA249+Formeln!AB249=0,"-     €",IF(Formeln!X249&gt;Formeln!Y249,Formeln!Y249,Formeln!X249))</f>
        <v>-     €</v>
      </c>
      <c r="R251" s="19"/>
    </row>
    <row r="252" spans="1:18" x14ac:dyDescent="0.25">
      <c r="A252" s="16">
        <v>247</v>
      </c>
      <c r="B252" s="17"/>
      <c r="C252" s="18"/>
      <c r="D252" s="18"/>
      <c r="E252" s="44"/>
      <c r="F252" s="20"/>
      <c r="G252" s="21"/>
      <c r="H252" s="22" t="str">
        <f>IF(Formeln!I250="","",Formeln!K250+1)</f>
        <v/>
      </c>
      <c r="I252" s="23"/>
      <c r="J252" s="28"/>
      <c r="K252" s="29"/>
      <c r="L252" s="45" t="str">
        <f>IF(J252="","",IF(J252&lt;F252,Formeln!V250+Formeln!U250,Formeln!V250))</f>
        <v/>
      </c>
      <c r="M252" s="23"/>
      <c r="N252" s="25">
        <f t="shared" si="3"/>
        <v>0</v>
      </c>
      <c r="O252" s="26"/>
      <c r="P252" s="26"/>
      <c r="Q252" s="27" t="str">
        <f>IF(Formeln!AA250+Formeln!AB250=0,"-     €",IF(Formeln!X250&gt;Formeln!Y250,Formeln!Y250,Formeln!X250))</f>
        <v>-     €</v>
      </c>
      <c r="R252" s="19"/>
    </row>
    <row r="253" spans="1:18" x14ac:dyDescent="0.25">
      <c r="A253" s="16">
        <v>248</v>
      </c>
      <c r="B253" s="17"/>
      <c r="C253" s="18"/>
      <c r="D253" s="18"/>
      <c r="E253" s="44"/>
      <c r="F253" s="20"/>
      <c r="G253" s="21"/>
      <c r="H253" s="22" t="str">
        <f>IF(Formeln!I251="","",Formeln!K251+1)</f>
        <v/>
      </c>
      <c r="I253" s="23"/>
      <c r="J253" s="28"/>
      <c r="K253" s="29"/>
      <c r="L253" s="45" t="str">
        <f>IF(J253="","",IF(J253&lt;F253,Formeln!V251+Formeln!U251,Formeln!V251))</f>
        <v/>
      </c>
      <c r="M253" s="23"/>
      <c r="N253" s="25">
        <f t="shared" si="3"/>
        <v>0</v>
      </c>
      <c r="O253" s="26"/>
      <c r="P253" s="26"/>
      <c r="Q253" s="27" t="str">
        <f>IF(Formeln!AA251+Formeln!AB251=0,"-     €",IF(Formeln!X251&gt;Formeln!Y251,Formeln!Y251,Formeln!X251))</f>
        <v>-     €</v>
      </c>
      <c r="R253" s="19"/>
    </row>
    <row r="254" spans="1:18" x14ac:dyDescent="0.25">
      <c r="A254" s="16">
        <v>249</v>
      </c>
      <c r="B254" s="17"/>
      <c r="C254" s="18"/>
      <c r="D254" s="18"/>
      <c r="E254" s="44"/>
      <c r="F254" s="20"/>
      <c r="G254" s="21"/>
      <c r="H254" s="22" t="str">
        <f>IF(Formeln!I252="","",Formeln!K252+1)</f>
        <v/>
      </c>
      <c r="I254" s="23"/>
      <c r="J254" s="28"/>
      <c r="K254" s="29"/>
      <c r="L254" s="45" t="str">
        <f>IF(J254="","",IF(J254&lt;F254,Formeln!V252+Formeln!U252,Formeln!V252))</f>
        <v/>
      </c>
      <c r="M254" s="23"/>
      <c r="N254" s="25">
        <f t="shared" si="3"/>
        <v>0</v>
      </c>
      <c r="O254" s="26"/>
      <c r="P254" s="26"/>
      <c r="Q254" s="27" t="str">
        <f>IF(Formeln!AA252+Formeln!AB252=0,"-     €",IF(Formeln!X252&gt;Formeln!Y252,Formeln!Y252,Formeln!X252))</f>
        <v>-     €</v>
      </c>
      <c r="R254" s="19"/>
    </row>
    <row r="255" spans="1:18" x14ac:dyDescent="0.25">
      <c r="A255" s="16">
        <v>250</v>
      </c>
      <c r="B255" s="17"/>
      <c r="C255" s="18"/>
      <c r="D255" s="18"/>
      <c r="E255" s="44"/>
      <c r="F255" s="20"/>
      <c r="G255" s="21"/>
      <c r="H255" s="22" t="str">
        <f>IF(Formeln!I253="","",Formeln!K253+1)</f>
        <v/>
      </c>
      <c r="I255" s="23"/>
      <c r="J255" s="28"/>
      <c r="K255" s="29"/>
      <c r="L255" s="45" t="str">
        <f>IF(J255="","",IF(J255&lt;F255,Formeln!V253+Formeln!U253,Formeln!V253))</f>
        <v/>
      </c>
      <c r="M255" s="23"/>
      <c r="N255" s="25">
        <f t="shared" si="3"/>
        <v>0</v>
      </c>
      <c r="O255" s="26"/>
      <c r="P255" s="26"/>
      <c r="Q255" s="27" t="str">
        <f>IF(Formeln!AA253+Formeln!AB253=0,"-     €",IF(Formeln!X253&gt;Formeln!Y253,Formeln!Y253,Formeln!X253))</f>
        <v>-     €</v>
      </c>
      <c r="R255" s="19"/>
    </row>
    <row r="256" spans="1:18" x14ac:dyDescent="0.25">
      <c r="A256" s="16">
        <v>251</v>
      </c>
      <c r="B256" s="17"/>
      <c r="C256" s="18"/>
      <c r="D256" s="18"/>
      <c r="E256" s="44"/>
      <c r="F256" s="20"/>
      <c r="G256" s="21"/>
      <c r="H256" s="22" t="str">
        <f>IF(Formeln!I254="","",Formeln!K254+1)</f>
        <v/>
      </c>
      <c r="I256" s="23"/>
      <c r="J256" s="28"/>
      <c r="K256" s="29"/>
      <c r="L256" s="45" t="str">
        <f>IF(J256="","",IF(J256&lt;F256,Formeln!V254+Formeln!U254,Formeln!V254))</f>
        <v/>
      </c>
      <c r="M256" s="23"/>
      <c r="N256" s="25">
        <f t="shared" si="3"/>
        <v>0</v>
      </c>
      <c r="O256" s="26"/>
      <c r="P256" s="26"/>
      <c r="Q256" s="27" t="str">
        <f>IF(Formeln!AA254+Formeln!AB254=0,"-     €",IF(Formeln!X254&gt;Formeln!Y254,Formeln!Y254,Formeln!X254))</f>
        <v>-     €</v>
      </c>
      <c r="R256" s="19"/>
    </row>
    <row r="257" spans="1:18" x14ac:dyDescent="0.25">
      <c r="A257" s="16">
        <v>252</v>
      </c>
      <c r="B257" s="17"/>
      <c r="C257" s="18"/>
      <c r="D257" s="18"/>
      <c r="E257" s="44"/>
      <c r="F257" s="20"/>
      <c r="G257" s="21"/>
      <c r="H257" s="22" t="str">
        <f>IF(Formeln!I255="","",Formeln!K255+1)</f>
        <v/>
      </c>
      <c r="I257" s="23"/>
      <c r="J257" s="28"/>
      <c r="K257" s="29"/>
      <c r="L257" s="45" t="str">
        <f>IF(J257="","",IF(J257&lt;F257,Formeln!V255+Formeln!U255,Formeln!V255))</f>
        <v/>
      </c>
      <c r="M257" s="23"/>
      <c r="N257" s="25">
        <f t="shared" si="3"/>
        <v>0</v>
      </c>
      <c r="O257" s="26"/>
      <c r="P257" s="26"/>
      <c r="Q257" s="27" t="str">
        <f>IF(Formeln!AA255+Formeln!AB255=0,"-     €",IF(Formeln!X255&gt;Formeln!Y255,Formeln!Y255,Formeln!X255))</f>
        <v>-     €</v>
      </c>
      <c r="R257" s="19"/>
    </row>
    <row r="258" spans="1:18" x14ac:dyDescent="0.25">
      <c r="A258" s="16">
        <v>253</v>
      </c>
      <c r="B258" s="17"/>
      <c r="C258" s="18"/>
      <c r="D258" s="18"/>
      <c r="E258" s="44"/>
      <c r="F258" s="20"/>
      <c r="G258" s="21"/>
      <c r="H258" s="22" t="str">
        <f>IF(Formeln!I256="","",Formeln!K256+1)</f>
        <v/>
      </c>
      <c r="I258" s="23"/>
      <c r="J258" s="28"/>
      <c r="K258" s="29"/>
      <c r="L258" s="45" t="str">
        <f>IF(J258="","",IF(J258&lt;F258,Formeln!V256+Formeln!U256,Formeln!V256))</f>
        <v/>
      </c>
      <c r="M258" s="23"/>
      <c r="N258" s="25">
        <f t="shared" si="3"/>
        <v>0</v>
      </c>
      <c r="O258" s="26"/>
      <c r="P258" s="26"/>
      <c r="Q258" s="27" t="str">
        <f>IF(Formeln!AA256+Formeln!AB256=0,"-     €",IF(Formeln!X256&gt;Formeln!Y256,Formeln!Y256,Formeln!X256))</f>
        <v>-     €</v>
      </c>
      <c r="R258" s="19"/>
    </row>
    <row r="259" spans="1:18" x14ac:dyDescent="0.25">
      <c r="A259" s="16">
        <v>254</v>
      </c>
      <c r="B259" s="17"/>
      <c r="C259" s="18"/>
      <c r="D259" s="18"/>
      <c r="E259" s="44"/>
      <c r="F259" s="20"/>
      <c r="G259" s="21"/>
      <c r="H259" s="22" t="str">
        <f>IF(Formeln!I257="","",Formeln!K257+1)</f>
        <v/>
      </c>
      <c r="I259" s="23"/>
      <c r="J259" s="28"/>
      <c r="K259" s="29"/>
      <c r="L259" s="45" t="str">
        <f>IF(J259="","",IF(J259&lt;F259,Formeln!V257+Formeln!U257,Formeln!V257))</f>
        <v/>
      </c>
      <c r="M259" s="23"/>
      <c r="N259" s="25">
        <f t="shared" si="3"/>
        <v>0</v>
      </c>
      <c r="O259" s="26"/>
      <c r="P259" s="26"/>
      <c r="Q259" s="27" t="str">
        <f>IF(Formeln!AA257+Formeln!AB257=0,"-     €",IF(Formeln!X257&gt;Formeln!Y257,Formeln!Y257,Formeln!X257))</f>
        <v>-     €</v>
      </c>
      <c r="R259" s="19"/>
    </row>
    <row r="260" spans="1:18" x14ac:dyDescent="0.25">
      <c r="A260" s="16">
        <v>255</v>
      </c>
      <c r="B260" s="17"/>
      <c r="C260" s="18"/>
      <c r="D260" s="18"/>
      <c r="E260" s="44"/>
      <c r="F260" s="20"/>
      <c r="G260" s="21"/>
      <c r="H260" s="22" t="str">
        <f>IF(Formeln!I258="","",Formeln!K258+1)</f>
        <v/>
      </c>
      <c r="I260" s="23"/>
      <c r="J260" s="28"/>
      <c r="K260" s="29"/>
      <c r="L260" s="45" t="str">
        <f>IF(J260="","",IF(J260&lt;F260,Formeln!V258+Formeln!U258,Formeln!V258))</f>
        <v/>
      </c>
      <c r="M260" s="23"/>
      <c r="N260" s="25">
        <f t="shared" si="3"/>
        <v>0</v>
      </c>
      <c r="O260" s="26"/>
      <c r="P260" s="26"/>
      <c r="Q260" s="27" t="str">
        <f>IF(Formeln!AA258+Formeln!AB258=0,"-     €",IF(Formeln!X258&gt;Formeln!Y258,Formeln!Y258,Formeln!X258))</f>
        <v>-     €</v>
      </c>
      <c r="R260" s="19"/>
    </row>
    <row r="261" spans="1:18" x14ac:dyDescent="0.25">
      <c r="A261" s="16">
        <v>256</v>
      </c>
      <c r="B261" s="17"/>
      <c r="C261" s="18"/>
      <c r="D261" s="18"/>
      <c r="E261" s="44"/>
      <c r="F261" s="20"/>
      <c r="G261" s="21"/>
      <c r="H261" s="22" t="str">
        <f>IF(Formeln!I259="","",Formeln!K259+1)</f>
        <v/>
      </c>
      <c r="I261" s="24"/>
      <c r="J261" s="28"/>
      <c r="K261" s="29"/>
      <c r="L261" s="45" t="str">
        <f>IF(J261="","",IF(J261&lt;F261,Formeln!V259+Formeln!U259,Formeln!V259))</f>
        <v/>
      </c>
      <c r="M261" s="24"/>
      <c r="N261" s="25">
        <f t="shared" si="3"/>
        <v>0</v>
      </c>
      <c r="O261" s="26"/>
      <c r="P261" s="26"/>
      <c r="Q261" s="27" t="str">
        <f>IF(Formeln!AA259+Formeln!AB259=0,"-     €",IF(Formeln!X259&gt;Formeln!Y259,Formeln!Y259,Formeln!X259))</f>
        <v>-     €</v>
      </c>
      <c r="R261" s="19"/>
    </row>
    <row r="262" spans="1:18" x14ac:dyDescent="0.25">
      <c r="A262" s="16">
        <v>257</v>
      </c>
      <c r="B262" s="17"/>
      <c r="C262" s="18"/>
      <c r="D262" s="18"/>
      <c r="E262" s="44"/>
      <c r="F262" s="28"/>
      <c r="G262" s="29"/>
      <c r="H262" s="22" t="str">
        <f>IF(Formeln!I260="","",Formeln!K260+1)</f>
        <v/>
      </c>
      <c r="I262" s="23"/>
      <c r="J262" s="28"/>
      <c r="K262" s="29"/>
      <c r="L262" s="45" t="str">
        <f>IF(J262="","",IF(J262&lt;F262,Formeln!V260+Formeln!U260,Formeln!V260))</f>
        <v/>
      </c>
      <c r="M262" s="23"/>
      <c r="N262" s="25">
        <f t="shared" si="3"/>
        <v>0</v>
      </c>
      <c r="O262" s="26"/>
      <c r="P262" s="26"/>
      <c r="Q262" s="27" t="str">
        <f>IF(Formeln!AA260+Formeln!AB260=0,"-     €",IF(Formeln!X260&gt;Formeln!Y260,Formeln!Y260,Formeln!X260))</f>
        <v>-     €</v>
      </c>
      <c r="R262" s="19"/>
    </row>
    <row r="263" spans="1:18" x14ac:dyDescent="0.25">
      <c r="A263" s="16">
        <v>258</v>
      </c>
      <c r="B263" s="17"/>
      <c r="C263" s="18"/>
      <c r="D263" s="18"/>
      <c r="E263" s="44"/>
      <c r="F263" s="20"/>
      <c r="G263" s="21"/>
      <c r="H263" s="22" t="str">
        <f>IF(Formeln!I261="","",Formeln!K261+1)</f>
        <v/>
      </c>
      <c r="I263" s="23"/>
      <c r="J263" s="28"/>
      <c r="K263" s="29"/>
      <c r="L263" s="45" t="str">
        <f>IF(J263="","",IF(J263&lt;F263,Formeln!V261+Formeln!U261,Formeln!V261))</f>
        <v/>
      </c>
      <c r="M263" s="23"/>
      <c r="N263" s="25">
        <f t="shared" si="3"/>
        <v>0</v>
      </c>
      <c r="O263" s="26"/>
      <c r="P263" s="26"/>
      <c r="Q263" s="27" t="str">
        <f>IF(Formeln!AA261+Formeln!AB261=0,"-     €",IF(Formeln!X261&gt;Formeln!Y261,Formeln!Y261,Formeln!X261))</f>
        <v>-     €</v>
      </c>
      <c r="R263" s="19"/>
    </row>
    <row r="264" spans="1:18" x14ac:dyDescent="0.25">
      <c r="A264" s="16">
        <v>259</v>
      </c>
      <c r="B264" s="17"/>
      <c r="C264" s="18"/>
      <c r="D264" s="18"/>
      <c r="E264" s="44"/>
      <c r="F264" s="20"/>
      <c r="G264" s="21"/>
      <c r="H264" s="22" t="str">
        <f>IF(Formeln!I262="","",Formeln!K262+1)</f>
        <v/>
      </c>
      <c r="I264" s="23"/>
      <c r="J264" s="28"/>
      <c r="K264" s="29"/>
      <c r="L264" s="45" t="str">
        <f>IF(J264="","",IF(J264&lt;F264,Formeln!V262+Formeln!U262,Formeln!V262))</f>
        <v/>
      </c>
      <c r="M264" s="23"/>
      <c r="N264" s="25">
        <f t="shared" ref="N264:N327" si="4">I264+M264</f>
        <v>0</v>
      </c>
      <c r="O264" s="26"/>
      <c r="P264" s="26"/>
      <c r="Q264" s="27" t="str">
        <f>IF(Formeln!AA262+Formeln!AB262=0,"-     €",IF(Formeln!X262&gt;Formeln!Y262,Formeln!Y262,Formeln!X262))</f>
        <v>-     €</v>
      </c>
      <c r="R264" s="19"/>
    </row>
    <row r="265" spans="1:18" x14ac:dyDescent="0.25">
      <c r="A265" s="16">
        <v>260</v>
      </c>
      <c r="B265" s="17"/>
      <c r="C265" s="18"/>
      <c r="D265" s="18"/>
      <c r="E265" s="44"/>
      <c r="F265" s="20"/>
      <c r="G265" s="21"/>
      <c r="H265" s="22" t="str">
        <f>IF(Formeln!I263="","",Formeln!K263+1)</f>
        <v/>
      </c>
      <c r="I265" s="23"/>
      <c r="J265" s="28"/>
      <c r="K265" s="29"/>
      <c r="L265" s="45" t="str">
        <f>IF(J265="","",IF(J265&lt;F265,Formeln!V263+Formeln!U263,Formeln!V263))</f>
        <v/>
      </c>
      <c r="M265" s="23"/>
      <c r="N265" s="25">
        <f t="shared" si="4"/>
        <v>0</v>
      </c>
      <c r="O265" s="26"/>
      <c r="P265" s="26"/>
      <c r="Q265" s="27" t="str">
        <f>IF(Formeln!AA263+Formeln!AB263=0,"-     €",IF(Formeln!X263&gt;Formeln!Y263,Formeln!Y263,Formeln!X263))</f>
        <v>-     €</v>
      </c>
      <c r="R265" s="19"/>
    </row>
    <row r="266" spans="1:18" x14ac:dyDescent="0.25">
      <c r="A266" s="16">
        <v>261</v>
      </c>
      <c r="B266" s="17"/>
      <c r="C266" s="18"/>
      <c r="D266" s="18"/>
      <c r="E266" s="44"/>
      <c r="F266" s="20"/>
      <c r="G266" s="21"/>
      <c r="H266" s="22" t="str">
        <f>IF(Formeln!I264="","",Formeln!K264+1)</f>
        <v/>
      </c>
      <c r="I266" s="23"/>
      <c r="J266" s="28"/>
      <c r="K266" s="29"/>
      <c r="L266" s="45" t="str">
        <f>IF(J266="","",IF(J266&lt;F266,Formeln!V264+Formeln!U264,Formeln!V264))</f>
        <v/>
      </c>
      <c r="M266" s="23"/>
      <c r="N266" s="25">
        <f t="shared" si="4"/>
        <v>0</v>
      </c>
      <c r="O266" s="26"/>
      <c r="P266" s="26"/>
      <c r="Q266" s="27" t="str">
        <f>IF(Formeln!AA264+Formeln!AB264=0,"-     €",IF(Formeln!X264&gt;Formeln!Y264,Formeln!Y264,Formeln!X264))</f>
        <v>-     €</v>
      </c>
      <c r="R266" s="19"/>
    </row>
    <row r="267" spans="1:18" x14ac:dyDescent="0.25">
      <c r="A267" s="16">
        <v>262</v>
      </c>
      <c r="B267" s="17"/>
      <c r="C267" s="18"/>
      <c r="D267" s="18"/>
      <c r="E267" s="44"/>
      <c r="F267" s="20"/>
      <c r="G267" s="21"/>
      <c r="H267" s="22" t="str">
        <f>IF(Formeln!I265="","",Formeln!K265+1)</f>
        <v/>
      </c>
      <c r="I267" s="23"/>
      <c r="J267" s="28"/>
      <c r="K267" s="29"/>
      <c r="L267" s="45" t="str">
        <f>IF(J267="","",IF(J267&lt;F267,Formeln!V265+Formeln!U265,Formeln!V265))</f>
        <v/>
      </c>
      <c r="M267" s="23"/>
      <c r="N267" s="25">
        <f t="shared" si="4"/>
        <v>0</v>
      </c>
      <c r="O267" s="26"/>
      <c r="P267" s="26"/>
      <c r="Q267" s="27" t="str">
        <f>IF(Formeln!AA265+Formeln!AB265=0,"-     €",IF(Formeln!X265&gt;Formeln!Y265,Formeln!Y265,Formeln!X265))</f>
        <v>-     €</v>
      </c>
      <c r="R267" s="19"/>
    </row>
    <row r="268" spans="1:18" x14ac:dyDescent="0.25">
      <c r="A268" s="16">
        <v>263</v>
      </c>
      <c r="B268" s="17"/>
      <c r="C268" s="18"/>
      <c r="D268" s="18"/>
      <c r="E268" s="44"/>
      <c r="F268" s="20"/>
      <c r="G268" s="21"/>
      <c r="H268" s="22" t="str">
        <f>IF(Formeln!I266="","",Formeln!K266+1)</f>
        <v/>
      </c>
      <c r="I268" s="23"/>
      <c r="J268" s="28"/>
      <c r="K268" s="29"/>
      <c r="L268" s="45" t="str">
        <f>IF(J268="","",IF(J268&lt;F268,Formeln!V266+Formeln!U266,Formeln!V266))</f>
        <v/>
      </c>
      <c r="M268" s="23"/>
      <c r="N268" s="25">
        <f t="shared" si="4"/>
        <v>0</v>
      </c>
      <c r="O268" s="26"/>
      <c r="P268" s="26"/>
      <c r="Q268" s="27" t="str">
        <f>IF(Formeln!AA266+Formeln!AB266=0,"-     €",IF(Formeln!X266&gt;Formeln!Y266,Formeln!Y266,Formeln!X266))</f>
        <v>-     €</v>
      </c>
      <c r="R268" s="19"/>
    </row>
    <row r="269" spans="1:18" x14ac:dyDescent="0.25">
      <c r="A269" s="16">
        <v>264</v>
      </c>
      <c r="B269" s="17"/>
      <c r="C269" s="18"/>
      <c r="D269" s="18"/>
      <c r="E269" s="44"/>
      <c r="F269" s="20"/>
      <c r="G269" s="21"/>
      <c r="H269" s="22" t="str">
        <f>IF(Formeln!I267="","",Formeln!K267+1)</f>
        <v/>
      </c>
      <c r="I269" s="23"/>
      <c r="J269" s="28"/>
      <c r="K269" s="29"/>
      <c r="L269" s="45" t="str">
        <f>IF(J269="","",IF(J269&lt;F269,Formeln!V267+Formeln!U267,Formeln!V267))</f>
        <v/>
      </c>
      <c r="M269" s="23"/>
      <c r="N269" s="25">
        <f t="shared" si="4"/>
        <v>0</v>
      </c>
      <c r="O269" s="26"/>
      <c r="P269" s="26"/>
      <c r="Q269" s="27" t="str">
        <f>IF(Formeln!AA267+Formeln!AB267=0,"-     €",IF(Formeln!X267&gt;Formeln!Y267,Formeln!Y267,Formeln!X267))</f>
        <v>-     €</v>
      </c>
      <c r="R269" s="19"/>
    </row>
    <row r="270" spans="1:18" x14ac:dyDescent="0.25">
      <c r="A270" s="16">
        <v>265</v>
      </c>
      <c r="B270" s="17"/>
      <c r="C270" s="18"/>
      <c r="D270" s="18"/>
      <c r="E270" s="44"/>
      <c r="F270" s="20"/>
      <c r="G270" s="21"/>
      <c r="H270" s="22" t="str">
        <f>IF(Formeln!I268="","",Formeln!K268+1)</f>
        <v/>
      </c>
      <c r="I270" s="23"/>
      <c r="J270" s="28"/>
      <c r="K270" s="29"/>
      <c r="L270" s="45" t="str">
        <f>IF(J270="","",IF(J270&lt;F270,Formeln!V268+Formeln!U268,Formeln!V268))</f>
        <v/>
      </c>
      <c r="M270" s="23"/>
      <c r="N270" s="25">
        <f t="shared" si="4"/>
        <v>0</v>
      </c>
      <c r="O270" s="26"/>
      <c r="P270" s="26"/>
      <c r="Q270" s="27" t="str">
        <f>IF(Formeln!AA268+Formeln!AB268=0,"-     €",IF(Formeln!X268&gt;Formeln!Y268,Formeln!Y268,Formeln!X268))</f>
        <v>-     €</v>
      </c>
      <c r="R270" s="19"/>
    </row>
    <row r="271" spans="1:18" x14ac:dyDescent="0.25">
      <c r="A271" s="16">
        <v>266</v>
      </c>
      <c r="B271" s="17"/>
      <c r="C271" s="18"/>
      <c r="D271" s="18"/>
      <c r="E271" s="44"/>
      <c r="F271" s="20"/>
      <c r="G271" s="21"/>
      <c r="H271" s="22" t="str">
        <f>IF(Formeln!I269="","",Formeln!K269+1)</f>
        <v/>
      </c>
      <c r="I271" s="23"/>
      <c r="J271" s="28"/>
      <c r="K271" s="29"/>
      <c r="L271" s="45" t="str">
        <f>IF(J271="","",IF(J271&lt;F271,Formeln!V269+Formeln!U269,Formeln!V269))</f>
        <v/>
      </c>
      <c r="M271" s="23"/>
      <c r="N271" s="25">
        <f t="shared" si="4"/>
        <v>0</v>
      </c>
      <c r="O271" s="26"/>
      <c r="P271" s="26"/>
      <c r="Q271" s="27" t="str">
        <f>IF(Formeln!AA269+Formeln!AB269=0,"-     €",IF(Formeln!X269&gt;Formeln!Y269,Formeln!Y269,Formeln!X269))</f>
        <v>-     €</v>
      </c>
      <c r="R271" s="19"/>
    </row>
    <row r="272" spans="1:18" x14ac:dyDescent="0.25">
      <c r="A272" s="16">
        <v>267</v>
      </c>
      <c r="B272" s="17"/>
      <c r="C272" s="18"/>
      <c r="D272" s="18"/>
      <c r="E272" s="44"/>
      <c r="F272" s="20"/>
      <c r="G272" s="21"/>
      <c r="H272" s="22" t="str">
        <f>IF(Formeln!I270="","",Formeln!K270+1)</f>
        <v/>
      </c>
      <c r="I272" s="23"/>
      <c r="J272" s="28"/>
      <c r="K272" s="29"/>
      <c r="L272" s="45" t="str">
        <f>IF(J272="","",IF(J272&lt;F272,Formeln!V270+Formeln!U270,Formeln!V270))</f>
        <v/>
      </c>
      <c r="M272" s="23"/>
      <c r="N272" s="25">
        <f t="shared" si="4"/>
        <v>0</v>
      </c>
      <c r="O272" s="26"/>
      <c r="P272" s="26"/>
      <c r="Q272" s="27" t="str">
        <f>IF(Formeln!AA270+Formeln!AB270=0,"-     €",IF(Formeln!X270&gt;Formeln!Y270,Formeln!Y270,Formeln!X270))</f>
        <v>-     €</v>
      </c>
      <c r="R272" s="19"/>
    </row>
    <row r="273" spans="1:18" x14ac:dyDescent="0.25">
      <c r="A273" s="16">
        <v>268</v>
      </c>
      <c r="B273" s="17"/>
      <c r="C273" s="18"/>
      <c r="D273" s="18"/>
      <c r="E273" s="44"/>
      <c r="F273" s="20"/>
      <c r="G273" s="21"/>
      <c r="H273" s="22" t="str">
        <f>IF(Formeln!I271="","",Formeln!K271+1)</f>
        <v/>
      </c>
      <c r="I273" s="23"/>
      <c r="J273" s="28"/>
      <c r="K273" s="29"/>
      <c r="L273" s="45" t="str">
        <f>IF(J273="","",IF(J273&lt;F273,Formeln!V271+Formeln!U271,Formeln!V271))</f>
        <v/>
      </c>
      <c r="M273" s="23"/>
      <c r="N273" s="25">
        <f t="shared" si="4"/>
        <v>0</v>
      </c>
      <c r="O273" s="26"/>
      <c r="P273" s="26"/>
      <c r="Q273" s="27" t="str">
        <f>IF(Formeln!AA271+Formeln!AB271=0,"-     €",IF(Formeln!X271&gt;Formeln!Y271,Formeln!Y271,Formeln!X271))</f>
        <v>-     €</v>
      </c>
      <c r="R273" s="19"/>
    </row>
    <row r="274" spans="1:18" x14ac:dyDescent="0.25">
      <c r="A274" s="16">
        <v>269</v>
      </c>
      <c r="B274" s="17"/>
      <c r="C274" s="18"/>
      <c r="D274" s="18"/>
      <c r="E274" s="44"/>
      <c r="F274" s="20"/>
      <c r="G274" s="21"/>
      <c r="H274" s="22" t="str">
        <f>IF(Formeln!I272="","",Formeln!K272+1)</f>
        <v/>
      </c>
      <c r="I274" s="23"/>
      <c r="J274" s="28"/>
      <c r="K274" s="29"/>
      <c r="L274" s="45" t="str">
        <f>IF(J274="","",IF(J274&lt;F274,Formeln!V272+Formeln!U272,Formeln!V272))</f>
        <v/>
      </c>
      <c r="M274" s="23"/>
      <c r="N274" s="25">
        <f t="shared" si="4"/>
        <v>0</v>
      </c>
      <c r="O274" s="26"/>
      <c r="P274" s="26"/>
      <c r="Q274" s="27" t="str">
        <f>IF(Formeln!AA272+Formeln!AB272=0,"-     €",IF(Formeln!X272&gt;Formeln!Y272,Formeln!Y272,Formeln!X272))</f>
        <v>-     €</v>
      </c>
      <c r="R274" s="19"/>
    </row>
    <row r="275" spans="1:18" x14ac:dyDescent="0.25">
      <c r="A275" s="16">
        <v>270</v>
      </c>
      <c r="B275" s="17"/>
      <c r="C275" s="18"/>
      <c r="D275" s="18"/>
      <c r="E275" s="44"/>
      <c r="F275" s="20"/>
      <c r="G275" s="21"/>
      <c r="H275" s="22" t="str">
        <f>IF(Formeln!I273="","",Formeln!K273+1)</f>
        <v/>
      </c>
      <c r="I275" s="23"/>
      <c r="J275" s="28"/>
      <c r="K275" s="29"/>
      <c r="L275" s="45" t="str">
        <f>IF(J275="","",IF(J275&lt;F275,Formeln!V273+Formeln!U273,Formeln!V273))</f>
        <v/>
      </c>
      <c r="M275" s="23"/>
      <c r="N275" s="25">
        <f t="shared" si="4"/>
        <v>0</v>
      </c>
      <c r="O275" s="26"/>
      <c r="P275" s="26"/>
      <c r="Q275" s="27" t="str">
        <f>IF(Formeln!AA273+Formeln!AB273=0,"-     €",IF(Formeln!X273&gt;Formeln!Y273,Formeln!Y273,Formeln!X273))</f>
        <v>-     €</v>
      </c>
      <c r="R275" s="19"/>
    </row>
    <row r="276" spans="1:18" x14ac:dyDescent="0.25">
      <c r="A276" s="16">
        <v>271</v>
      </c>
      <c r="B276" s="17"/>
      <c r="C276" s="18"/>
      <c r="D276" s="18"/>
      <c r="E276" s="44"/>
      <c r="F276" s="20"/>
      <c r="G276" s="21"/>
      <c r="H276" s="22" t="str">
        <f>IF(Formeln!I274="","",Formeln!K274+1)</f>
        <v/>
      </c>
      <c r="I276" s="23"/>
      <c r="J276" s="28"/>
      <c r="K276" s="29"/>
      <c r="L276" s="45" t="str">
        <f>IF(J276="","",IF(J276&lt;F276,Formeln!V274+Formeln!U274,Formeln!V274))</f>
        <v/>
      </c>
      <c r="M276" s="23"/>
      <c r="N276" s="25">
        <f t="shared" si="4"/>
        <v>0</v>
      </c>
      <c r="O276" s="26"/>
      <c r="P276" s="26"/>
      <c r="Q276" s="27" t="str">
        <f>IF(Formeln!AA274+Formeln!AB274=0,"-     €",IF(Formeln!X274&gt;Formeln!Y274,Formeln!Y274,Formeln!X274))</f>
        <v>-     €</v>
      </c>
      <c r="R276" s="19"/>
    </row>
    <row r="277" spans="1:18" x14ac:dyDescent="0.25">
      <c r="A277" s="16">
        <v>272</v>
      </c>
      <c r="B277" s="17"/>
      <c r="C277" s="18"/>
      <c r="D277" s="18"/>
      <c r="E277" s="44"/>
      <c r="F277" s="20"/>
      <c r="G277" s="21"/>
      <c r="H277" s="22" t="str">
        <f>IF(Formeln!I275="","",Formeln!K275+1)</f>
        <v/>
      </c>
      <c r="I277" s="23"/>
      <c r="J277" s="28"/>
      <c r="K277" s="29"/>
      <c r="L277" s="45" t="str">
        <f>IF(J277="","",IF(J277&lt;F277,Formeln!V275+Formeln!U275,Formeln!V275))</f>
        <v/>
      </c>
      <c r="M277" s="23"/>
      <c r="N277" s="25">
        <f t="shared" si="4"/>
        <v>0</v>
      </c>
      <c r="O277" s="26"/>
      <c r="P277" s="26"/>
      <c r="Q277" s="27" t="str">
        <f>IF(Formeln!AA275+Formeln!AB275=0,"-     €",IF(Formeln!X275&gt;Formeln!Y275,Formeln!Y275,Formeln!X275))</f>
        <v>-     €</v>
      </c>
      <c r="R277" s="19"/>
    </row>
    <row r="278" spans="1:18" x14ac:dyDescent="0.25">
      <c r="A278" s="16">
        <v>273</v>
      </c>
      <c r="B278" s="17"/>
      <c r="C278" s="18"/>
      <c r="D278" s="18"/>
      <c r="E278" s="44"/>
      <c r="F278" s="20"/>
      <c r="G278" s="21"/>
      <c r="H278" s="22" t="str">
        <f>IF(Formeln!I276="","",Formeln!K276+1)</f>
        <v/>
      </c>
      <c r="I278" s="23"/>
      <c r="J278" s="28"/>
      <c r="K278" s="29"/>
      <c r="L278" s="45" t="str">
        <f>IF(J278="","",IF(J278&lt;F278,Formeln!V276+Formeln!U276,Formeln!V276))</f>
        <v/>
      </c>
      <c r="M278" s="23"/>
      <c r="N278" s="25">
        <f t="shared" si="4"/>
        <v>0</v>
      </c>
      <c r="O278" s="26"/>
      <c r="P278" s="26"/>
      <c r="Q278" s="27" t="str">
        <f>IF(Formeln!AA276+Formeln!AB276=0,"-     €",IF(Formeln!X276&gt;Formeln!Y276,Formeln!Y276,Formeln!X276))</f>
        <v>-     €</v>
      </c>
      <c r="R278" s="19"/>
    </row>
    <row r="279" spans="1:18" x14ac:dyDescent="0.25">
      <c r="A279" s="16">
        <v>274</v>
      </c>
      <c r="B279" s="17"/>
      <c r="C279" s="18"/>
      <c r="D279" s="18"/>
      <c r="E279" s="44"/>
      <c r="F279" s="20"/>
      <c r="G279" s="21"/>
      <c r="H279" s="22" t="str">
        <f>IF(Formeln!I277="","",Formeln!K277+1)</f>
        <v/>
      </c>
      <c r="I279" s="23"/>
      <c r="J279" s="28"/>
      <c r="K279" s="29"/>
      <c r="L279" s="45" t="str">
        <f>IF(J279="","",IF(J279&lt;F279,Formeln!V277+Formeln!U277,Formeln!V277))</f>
        <v/>
      </c>
      <c r="M279" s="23"/>
      <c r="N279" s="25">
        <f t="shared" si="4"/>
        <v>0</v>
      </c>
      <c r="O279" s="26"/>
      <c r="P279" s="26"/>
      <c r="Q279" s="27" t="str">
        <f>IF(Formeln!AA277+Formeln!AB277=0,"-     €",IF(Formeln!X277&gt;Formeln!Y277,Formeln!Y277,Formeln!X277))</f>
        <v>-     €</v>
      </c>
      <c r="R279" s="19"/>
    </row>
    <row r="280" spans="1:18" x14ac:dyDescent="0.25">
      <c r="A280" s="16">
        <v>275</v>
      </c>
      <c r="B280" s="17"/>
      <c r="C280" s="18"/>
      <c r="D280" s="18"/>
      <c r="E280" s="44"/>
      <c r="F280" s="20"/>
      <c r="G280" s="21"/>
      <c r="H280" s="22" t="str">
        <f>IF(Formeln!I278="","",Formeln!K278+1)</f>
        <v/>
      </c>
      <c r="I280" s="23"/>
      <c r="J280" s="28"/>
      <c r="K280" s="29"/>
      <c r="L280" s="45" t="str">
        <f>IF(J280="","",IF(J280&lt;F280,Formeln!V278+Formeln!U278,Formeln!V278))</f>
        <v/>
      </c>
      <c r="M280" s="23"/>
      <c r="N280" s="25">
        <f t="shared" si="4"/>
        <v>0</v>
      </c>
      <c r="O280" s="26"/>
      <c r="P280" s="26"/>
      <c r="Q280" s="27" t="str">
        <f>IF(Formeln!AA278+Formeln!AB278=0,"-     €",IF(Formeln!X278&gt;Formeln!Y278,Formeln!Y278,Formeln!X278))</f>
        <v>-     €</v>
      </c>
      <c r="R280" s="19"/>
    </row>
    <row r="281" spans="1:18" x14ac:dyDescent="0.25">
      <c r="A281" s="16">
        <v>276</v>
      </c>
      <c r="B281" s="17"/>
      <c r="C281" s="18"/>
      <c r="D281" s="18"/>
      <c r="E281" s="44"/>
      <c r="F281" s="20"/>
      <c r="G281" s="21"/>
      <c r="H281" s="22" t="str">
        <f>IF(Formeln!I279="","",Formeln!K279+1)</f>
        <v/>
      </c>
      <c r="I281" s="23"/>
      <c r="J281" s="28"/>
      <c r="K281" s="29"/>
      <c r="L281" s="45" t="str">
        <f>IF(J281="","",IF(J281&lt;F281,Formeln!V279+Formeln!U279,Formeln!V279))</f>
        <v/>
      </c>
      <c r="M281" s="23"/>
      <c r="N281" s="25">
        <f t="shared" si="4"/>
        <v>0</v>
      </c>
      <c r="O281" s="26"/>
      <c r="P281" s="26"/>
      <c r="Q281" s="27" t="str">
        <f>IF(Formeln!AA279+Formeln!AB279=0,"-     €",IF(Formeln!X279&gt;Formeln!Y279,Formeln!Y279,Formeln!X279))</f>
        <v>-     €</v>
      </c>
      <c r="R281" s="19"/>
    </row>
    <row r="282" spans="1:18" x14ac:dyDescent="0.25">
      <c r="A282" s="16">
        <v>277</v>
      </c>
      <c r="B282" s="17"/>
      <c r="C282" s="18"/>
      <c r="D282" s="18"/>
      <c r="E282" s="44"/>
      <c r="F282" s="20"/>
      <c r="G282" s="21"/>
      <c r="H282" s="22" t="str">
        <f>IF(Formeln!I280="","",Formeln!K280+1)</f>
        <v/>
      </c>
      <c r="I282" s="23"/>
      <c r="J282" s="28"/>
      <c r="K282" s="29"/>
      <c r="L282" s="45" t="str">
        <f>IF(J282="","",IF(J282&lt;F282,Formeln!V280+Formeln!U280,Formeln!V280))</f>
        <v/>
      </c>
      <c r="M282" s="23"/>
      <c r="N282" s="25">
        <f t="shared" si="4"/>
        <v>0</v>
      </c>
      <c r="O282" s="26"/>
      <c r="P282" s="26"/>
      <c r="Q282" s="27" t="str">
        <f>IF(Formeln!AA280+Formeln!AB280=0,"-     €",IF(Formeln!X280&gt;Formeln!Y280,Formeln!Y280,Formeln!X280))</f>
        <v>-     €</v>
      </c>
      <c r="R282" s="19"/>
    </row>
    <row r="283" spans="1:18" x14ac:dyDescent="0.25">
      <c r="A283" s="16">
        <v>278</v>
      </c>
      <c r="B283" s="17"/>
      <c r="C283" s="18"/>
      <c r="D283" s="18"/>
      <c r="E283" s="44"/>
      <c r="F283" s="20"/>
      <c r="G283" s="21"/>
      <c r="H283" s="22" t="str">
        <f>IF(Formeln!I281="","",Formeln!K281+1)</f>
        <v/>
      </c>
      <c r="I283" s="23"/>
      <c r="J283" s="28"/>
      <c r="K283" s="29"/>
      <c r="L283" s="45" t="str">
        <f>IF(J283="","",IF(J283&lt;F283,Formeln!V281+Formeln!U281,Formeln!V281))</f>
        <v/>
      </c>
      <c r="M283" s="23"/>
      <c r="N283" s="25">
        <f t="shared" si="4"/>
        <v>0</v>
      </c>
      <c r="O283" s="26"/>
      <c r="P283" s="26"/>
      <c r="Q283" s="27" t="str">
        <f>IF(Formeln!AA281+Formeln!AB281=0,"-     €",IF(Formeln!X281&gt;Formeln!Y281,Formeln!Y281,Formeln!X281))</f>
        <v>-     €</v>
      </c>
      <c r="R283" s="19"/>
    </row>
    <row r="284" spans="1:18" x14ac:dyDescent="0.25">
      <c r="A284" s="16">
        <v>279</v>
      </c>
      <c r="B284" s="17"/>
      <c r="C284" s="18"/>
      <c r="D284" s="18"/>
      <c r="E284" s="44"/>
      <c r="F284" s="20"/>
      <c r="G284" s="21"/>
      <c r="H284" s="22" t="str">
        <f>IF(Formeln!I282="","",Formeln!K282+1)</f>
        <v/>
      </c>
      <c r="I284" s="23"/>
      <c r="J284" s="28"/>
      <c r="K284" s="29"/>
      <c r="L284" s="45" t="str">
        <f>IF(J284="","",IF(J284&lt;F284,Formeln!V282+Formeln!U282,Formeln!V282))</f>
        <v/>
      </c>
      <c r="M284" s="23"/>
      <c r="N284" s="25">
        <f t="shared" si="4"/>
        <v>0</v>
      </c>
      <c r="O284" s="26"/>
      <c r="P284" s="26"/>
      <c r="Q284" s="27" t="str">
        <f>IF(Formeln!AA282+Formeln!AB282=0,"-     €",IF(Formeln!X282&gt;Formeln!Y282,Formeln!Y282,Formeln!X282))</f>
        <v>-     €</v>
      </c>
      <c r="R284" s="19"/>
    </row>
    <row r="285" spans="1:18" x14ac:dyDescent="0.25">
      <c r="A285" s="16">
        <v>280</v>
      </c>
      <c r="B285" s="17"/>
      <c r="C285" s="18"/>
      <c r="D285" s="18"/>
      <c r="E285" s="44"/>
      <c r="F285" s="20"/>
      <c r="G285" s="21"/>
      <c r="H285" s="22" t="str">
        <f>IF(Formeln!I283="","",Formeln!K283+1)</f>
        <v/>
      </c>
      <c r="I285" s="23"/>
      <c r="J285" s="28"/>
      <c r="K285" s="29"/>
      <c r="L285" s="45" t="str">
        <f>IF(J285="","",IF(J285&lt;F285,Formeln!V283+Formeln!U283,Formeln!V283))</f>
        <v/>
      </c>
      <c r="M285" s="23"/>
      <c r="N285" s="25">
        <f t="shared" si="4"/>
        <v>0</v>
      </c>
      <c r="O285" s="26"/>
      <c r="P285" s="26"/>
      <c r="Q285" s="27" t="str">
        <f>IF(Formeln!AA283+Formeln!AB283=0,"-     €",IF(Formeln!X283&gt;Formeln!Y283,Formeln!Y283,Formeln!X283))</f>
        <v>-     €</v>
      </c>
      <c r="R285" s="19"/>
    </row>
    <row r="286" spans="1:18" x14ac:dyDescent="0.25">
      <c r="A286" s="16">
        <v>281</v>
      </c>
      <c r="B286" s="17"/>
      <c r="C286" s="18"/>
      <c r="D286" s="18"/>
      <c r="E286" s="44"/>
      <c r="F286" s="20"/>
      <c r="G286" s="21"/>
      <c r="H286" s="22" t="str">
        <f>IF(Formeln!I284="","",Formeln!K284+1)</f>
        <v/>
      </c>
      <c r="I286" s="23"/>
      <c r="J286" s="28"/>
      <c r="K286" s="29"/>
      <c r="L286" s="45" t="str">
        <f>IF(J286="","",IF(J286&lt;F286,Formeln!V284+Formeln!U284,Formeln!V284))</f>
        <v/>
      </c>
      <c r="M286" s="23"/>
      <c r="N286" s="25">
        <f t="shared" si="4"/>
        <v>0</v>
      </c>
      <c r="O286" s="26"/>
      <c r="P286" s="26"/>
      <c r="Q286" s="27" t="str">
        <f>IF(Formeln!AA284+Formeln!AB284=0,"-     €",IF(Formeln!X284&gt;Formeln!Y284,Formeln!Y284,Formeln!X284))</f>
        <v>-     €</v>
      </c>
      <c r="R286" s="19"/>
    </row>
    <row r="287" spans="1:18" x14ac:dyDescent="0.25">
      <c r="A287" s="16">
        <v>282</v>
      </c>
      <c r="B287" s="17"/>
      <c r="C287" s="18"/>
      <c r="D287" s="18"/>
      <c r="E287" s="44"/>
      <c r="F287" s="20"/>
      <c r="G287" s="21"/>
      <c r="H287" s="22" t="str">
        <f>IF(Formeln!I285="","",Formeln!K285+1)</f>
        <v/>
      </c>
      <c r="I287" s="23"/>
      <c r="J287" s="28"/>
      <c r="K287" s="29"/>
      <c r="L287" s="45" t="str">
        <f>IF(J287="","",IF(J287&lt;F287,Formeln!V285+Formeln!U285,Formeln!V285))</f>
        <v/>
      </c>
      <c r="M287" s="23"/>
      <c r="N287" s="25">
        <f t="shared" si="4"/>
        <v>0</v>
      </c>
      <c r="O287" s="26"/>
      <c r="P287" s="26"/>
      <c r="Q287" s="27" t="str">
        <f>IF(Formeln!AA285+Formeln!AB285=0,"-     €",IF(Formeln!X285&gt;Formeln!Y285,Formeln!Y285,Formeln!X285))</f>
        <v>-     €</v>
      </c>
      <c r="R287" s="19"/>
    </row>
    <row r="288" spans="1:18" x14ac:dyDescent="0.25">
      <c r="A288" s="16">
        <v>283</v>
      </c>
      <c r="B288" s="17"/>
      <c r="C288" s="18"/>
      <c r="D288" s="18"/>
      <c r="E288" s="44"/>
      <c r="F288" s="20"/>
      <c r="G288" s="21"/>
      <c r="H288" s="22" t="str">
        <f>IF(Formeln!I286="","",Formeln!K286+1)</f>
        <v/>
      </c>
      <c r="I288" s="23"/>
      <c r="J288" s="28"/>
      <c r="K288" s="29"/>
      <c r="L288" s="45" t="str">
        <f>IF(J288="","",IF(J288&lt;F288,Formeln!V286+Formeln!U286,Formeln!V286))</f>
        <v/>
      </c>
      <c r="M288" s="23"/>
      <c r="N288" s="25">
        <f t="shared" si="4"/>
        <v>0</v>
      </c>
      <c r="O288" s="26"/>
      <c r="P288" s="26"/>
      <c r="Q288" s="27" t="str">
        <f>IF(Formeln!AA286+Formeln!AB286=0,"-     €",IF(Formeln!X286&gt;Formeln!Y286,Formeln!Y286,Formeln!X286))</f>
        <v>-     €</v>
      </c>
      <c r="R288" s="19"/>
    </row>
    <row r="289" spans="1:18" x14ac:dyDescent="0.25">
      <c r="A289" s="16">
        <v>284</v>
      </c>
      <c r="B289" s="17"/>
      <c r="C289" s="18"/>
      <c r="D289" s="18"/>
      <c r="E289" s="44"/>
      <c r="F289" s="20"/>
      <c r="G289" s="21"/>
      <c r="H289" s="22" t="str">
        <f>IF(Formeln!I287="","",Formeln!K287+1)</f>
        <v/>
      </c>
      <c r="I289" s="23"/>
      <c r="J289" s="28"/>
      <c r="K289" s="29"/>
      <c r="L289" s="45" t="str">
        <f>IF(J289="","",IF(J289&lt;F289,Formeln!V287+Formeln!U287,Formeln!V287))</f>
        <v/>
      </c>
      <c r="M289" s="23"/>
      <c r="N289" s="25">
        <f t="shared" si="4"/>
        <v>0</v>
      </c>
      <c r="O289" s="26"/>
      <c r="P289" s="26"/>
      <c r="Q289" s="27" t="str">
        <f>IF(Formeln!AA287+Formeln!AB287=0,"-     €",IF(Formeln!X287&gt;Formeln!Y287,Formeln!Y287,Formeln!X287))</f>
        <v>-     €</v>
      </c>
      <c r="R289" s="19"/>
    </row>
    <row r="290" spans="1:18" x14ac:dyDescent="0.25">
      <c r="A290" s="16">
        <v>285</v>
      </c>
      <c r="B290" s="17"/>
      <c r="C290" s="18"/>
      <c r="D290" s="18"/>
      <c r="E290" s="44"/>
      <c r="F290" s="20"/>
      <c r="G290" s="21"/>
      <c r="H290" s="22" t="str">
        <f>IF(Formeln!I288="","",Formeln!K288+1)</f>
        <v/>
      </c>
      <c r="I290" s="23"/>
      <c r="J290" s="28"/>
      <c r="K290" s="29"/>
      <c r="L290" s="45" t="str">
        <f>IF(J290="","",IF(J290&lt;F290,Formeln!V288+Formeln!U288,Formeln!V288))</f>
        <v/>
      </c>
      <c r="M290" s="23"/>
      <c r="N290" s="25">
        <f t="shared" si="4"/>
        <v>0</v>
      </c>
      <c r="O290" s="26"/>
      <c r="P290" s="26"/>
      <c r="Q290" s="27" t="str">
        <f>IF(Formeln!AA288+Formeln!AB288=0,"-     €",IF(Formeln!X288&gt;Formeln!Y288,Formeln!Y288,Formeln!X288))</f>
        <v>-     €</v>
      </c>
      <c r="R290" s="19"/>
    </row>
    <row r="291" spans="1:18" x14ac:dyDescent="0.25">
      <c r="A291" s="16">
        <v>286</v>
      </c>
      <c r="B291" s="17"/>
      <c r="C291" s="18"/>
      <c r="D291" s="18"/>
      <c r="E291" s="44"/>
      <c r="F291" s="20"/>
      <c r="G291" s="21"/>
      <c r="H291" s="22" t="str">
        <f>IF(Formeln!I289="","",Formeln!K289+1)</f>
        <v/>
      </c>
      <c r="I291" s="23"/>
      <c r="J291" s="28"/>
      <c r="K291" s="29"/>
      <c r="L291" s="45" t="str">
        <f>IF(J291="","",IF(J291&lt;F291,Formeln!V289+Formeln!U289,Formeln!V289))</f>
        <v/>
      </c>
      <c r="M291" s="23"/>
      <c r="N291" s="25">
        <f t="shared" si="4"/>
        <v>0</v>
      </c>
      <c r="O291" s="26"/>
      <c r="P291" s="26"/>
      <c r="Q291" s="27" t="str">
        <f>IF(Formeln!AA289+Formeln!AB289=0,"-     €",IF(Formeln!X289&gt;Formeln!Y289,Formeln!Y289,Formeln!X289))</f>
        <v>-     €</v>
      </c>
      <c r="R291" s="19"/>
    </row>
    <row r="292" spans="1:18" x14ac:dyDescent="0.25">
      <c r="A292" s="16">
        <v>287</v>
      </c>
      <c r="B292" s="17"/>
      <c r="C292" s="18"/>
      <c r="D292" s="18"/>
      <c r="E292" s="44"/>
      <c r="F292" s="20"/>
      <c r="G292" s="21"/>
      <c r="H292" s="22" t="str">
        <f>IF(Formeln!I290="","",Formeln!K290+1)</f>
        <v/>
      </c>
      <c r="I292" s="23"/>
      <c r="J292" s="28"/>
      <c r="K292" s="29"/>
      <c r="L292" s="45" t="str">
        <f>IF(J292="","",IF(J292&lt;F292,Formeln!V290+Formeln!U290,Formeln!V290))</f>
        <v/>
      </c>
      <c r="M292" s="23"/>
      <c r="N292" s="25">
        <f t="shared" si="4"/>
        <v>0</v>
      </c>
      <c r="O292" s="26"/>
      <c r="P292" s="26"/>
      <c r="Q292" s="27" t="str">
        <f>IF(Formeln!AA290+Formeln!AB290=0,"-     €",IF(Formeln!X290&gt;Formeln!Y290,Formeln!Y290,Formeln!X290))</f>
        <v>-     €</v>
      </c>
      <c r="R292" s="19"/>
    </row>
    <row r="293" spans="1:18" x14ac:dyDescent="0.25">
      <c r="A293" s="16">
        <v>288</v>
      </c>
      <c r="B293" s="17"/>
      <c r="C293" s="18"/>
      <c r="D293" s="18"/>
      <c r="E293" s="44"/>
      <c r="F293" s="20"/>
      <c r="G293" s="21"/>
      <c r="H293" s="22" t="str">
        <f>IF(Formeln!I291="","",Formeln!K291+1)</f>
        <v/>
      </c>
      <c r="I293" s="23"/>
      <c r="J293" s="28"/>
      <c r="K293" s="29"/>
      <c r="L293" s="45" t="str">
        <f>IF(J293="","",IF(J293&lt;F293,Formeln!V291+Formeln!U291,Formeln!V291))</f>
        <v/>
      </c>
      <c r="M293" s="23"/>
      <c r="N293" s="25">
        <f t="shared" si="4"/>
        <v>0</v>
      </c>
      <c r="O293" s="26"/>
      <c r="P293" s="26"/>
      <c r="Q293" s="27" t="str">
        <f>IF(Formeln!AA291+Formeln!AB291=0,"-     €",IF(Formeln!X291&gt;Formeln!Y291,Formeln!Y291,Formeln!X291))</f>
        <v>-     €</v>
      </c>
      <c r="R293" s="19"/>
    </row>
    <row r="294" spans="1:18" x14ac:dyDescent="0.25">
      <c r="A294" s="16">
        <v>289</v>
      </c>
      <c r="B294" s="17"/>
      <c r="C294" s="18"/>
      <c r="D294" s="18"/>
      <c r="E294" s="44"/>
      <c r="F294" s="20"/>
      <c r="G294" s="21"/>
      <c r="H294" s="22" t="str">
        <f>IF(Formeln!I292="","",Formeln!K292+1)</f>
        <v/>
      </c>
      <c r="I294" s="23"/>
      <c r="J294" s="28"/>
      <c r="K294" s="29"/>
      <c r="L294" s="45" t="str">
        <f>IF(J294="","",IF(J294&lt;F294,Formeln!V292+Formeln!U292,Formeln!V292))</f>
        <v/>
      </c>
      <c r="M294" s="23"/>
      <c r="N294" s="25">
        <f t="shared" si="4"/>
        <v>0</v>
      </c>
      <c r="O294" s="26"/>
      <c r="P294" s="26"/>
      <c r="Q294" s="27" t="str">
        <f>IF(Formeln!AA292+Formeln!AB292=0,"-     €",IF(Formeln!X292&gt;Formeln!Y292,Formeln!Y292,Formeln!X292))</f>
        <v>-     €</v>
      </c>
      <c r="R294" s="19"/>
    </row>
    <row r="295" spans="1:18" x14ac:dyDescent="0.25">
      <c r="A295" s="16">
        <v>290</v>
      </c>
      <c r="B295" s="17"/>
      <c r="C295" s="18"/>
      <c r="D295" s="18"/>
      <c r="E295" s="44"/>
      <c r="F295" s="20"/>
      <c r="G295" s="21"/>
      <c r="H295" s="22" t="str">
        <f>IF(Formeln!I293="","",Formeln!K293+1)</f>
        <v/>
      </c>
      <c r="I295" s="23"/>
      <c r="J295" s="28"/>
      <c r="K295" s="29"/>
      <c r="L295" s="45" t="str">
        <f>IF(J295="","",IF(J295&lt;F295,Formeln!V293+Formeln!U293,Formeln!V293))</f>
        <v/>
      </c>
      <c r="M295" s="23"/>
      <c r="N295" s="25">
        <f t="shared" si="4"/>
        <v>0</v>
      </c>
      <c r="O295" s="26"/>
      <c r="P295" s="26"/>
      <c r="Q295" s="27" t="str">
        <f>IF(Formeln!AA293+Formeln!AB293=0,"-     €",IF(Formeln!X293&gt;Formeln!Y293,Formeln!Y293,Formeln!X293))</f>
        <v>-     €</v>
      </c>
      <c r="R295" s="19"/>
    </row>
    <row r="296" spans="1:18" x14ac:dyDescent="0.25">
      <c r="A296" s="16">
        <v>291</v>
      </c>
      <c r="B296" s="17"/>
      <c r="C296" s="18"/>
      <c r="D296" s="18"/>
      <c r="E296" s="44"/>
      <c r="F296" s="20"/>
      <c r="G296" s="21"/>
      <c r="H296" s="22" t="str">
        <f>IF(Formeln!I294="","",Formeln!K294+1)</f>
        <v/>
      </c>
      <c r="I296" s="23"/>
      <c r="J296" s="28"/>
      <c r="K296" s="29"/>
      <c r="L296" s="45" t="str">
        <f>IF(J296="","",IF(J296&lt;F296,Formeln!V294+Formeln!U294,Formeln!V294))</f>
        <v/>
      </c>
      <c r="M296" s="23"/>
      <c r="N296" s="25">
        <f t="shared" si="4"/>
        <v>0</v>
      </c>
      <c r="O296" s="26"/>
      <c r="P296" s="26"/>
      <c r="Q296" s="27" t="str">
        <f>IF(Formeln!AA294+Formeln!AB294=0,"-     €",IF(Formeln!X294&gt;Formeln!Y294,Formeln!Y294,Formeln!X294))</f>
        <v>-     €</v>
      </c>
      <c r="R296" s="19"/>
    </row>
    <row r="297" spans="1:18" x14ac:dyDescent="0.25">
      <c r="A297" s="16">
        <v>292</v>
      </c>
      <c r="B297" s="17"/>
      <c r="C297" s="18"/>
      <c r="D297" s="18"/>
      <c r="E297" s="44"/>
      <c r="F297" s="20"/>
      <c r="G297" s="21"/>
      <c r="H297" s="22" t="str">
        <f>IF(Formeln!I295="","",Formeln!K295+1)</f>
        <v/>
      </c>
      <c r="I297" s="23"/>
      <c r="J297" s="28"/>
      <c r="K297" s="29"/>
      <c r="L297" s="45" t="str">
        <f>IF(J297="","",IF(J297&lt;F297,Formeln!V295+Formeln!U295,Formeln!V295))</f>
        <v/>
      </c>
      <c r="M297" s="23"/>
      <c r="N297" s="25">
        <f t="shared" si="4"/>
        <v>0</v>
      </c>
      <c r="O297" s="26"/>
      <c r="P297" s="26"/>
      <c r="Q297" s="27" t="str">
        <f>IF(Formeln!AA295+Formeln!AB295=0,"-     €",IF(Formeln!X295&gt;Formeln!Y295,Formeln!Y295,Formeln!X295))</f>
        <v>-     €</v>
      </c>
      <c r="R297" s="19"/>
    </row>
    <row r="298" spans="1:18" x14ac:dyDescent="0.25">
      <c r="A298" s="16">
        <v>293</v>
      </c>
      <c r="B298" s="17"/>
      <c r="C298" s="18"/>
      <c r="D298" s="18"/>
      <c r="E298" s="44"/>
      <c r="F298" s="20"/>
      <c r="G298" s="21"/>
      <c r="H298" s="22" t="str">
        <f>IF(Formeln!I296="","",Formeln!K296+1)</f>
        <v/>
      </c>
      <c r="I298" s="23"/>
      <c r="J298" s="28"/>
      <c r="K298" s="29"/>
      <c r="L298" s="45" t="str">
        <f>IF(J298="","",IF(J298&lt;F298,Formeln!V296+Formeln!U296,Formeln!V296))</f>
        <v/>
      </c>
      <c r="M298" s="23"/>
      <c r="N298" s="25">
        <f t="shared" si="4"/>
        <v>0</v>
      </c>
      <c r="O298" s="26"/>
      <c r="P298" s="26"/>
      <c r="Q298" s="27" t="str">
        <f>IF(Formeln!AA296+Formeln!AB296=0,"-     €",IF(Formeln!X296&gt;Formeln!Y296,Formeln!Y296,Formeln!X296))</f>
        <v>-     €</v>
      </c>
      <c r="R298" s="19"/>
    </row>
    <row r="299" spans="1:18" x14ac:dyDescent="0.25">
      <c r="A299" s="16">
        <v>294</v>
      </c>
      <c r="B299" s="17"/>
      <c r="C299" s="18"/>
      <c r="D299" s="18"/>
      <c r="E299" s="44"/>
      <c r="F299" s="20"/>
      <c r="G299" s="21"/>
      <c r="H299" s="22" t="str">
        <f>IF(Formeln!I297="","",Formeln!K297+1)</f>
        <v/>
      </c>
      <c r="I299" s="23"/>
      <c r="J299" s="28"/>
      <c r="K299" s="29"/>
      <c r="L299" s="45" t="str">
        <f>IF(J299="","",IF(J299&lt;F299,Formeln!V297+Formeln!U297,Formeln!V297))</f>
        <v/>
      </c>
      <c r="M299" s="23"/>
      <c r="N299" s="25">
        <f t="shared" si="4"/>
        <v>0</v>
      </c>
      <c r="O299" s="26"/>
      <c r="P299" s="26"/>
      <c r="Q299" s="27" t="str">
        <f>IF(Formeln!AA297+Formeln!AB297=0,"-     €",IF(Formeln!X297&gt;Formeln!Y297,Formeln!Y297,Formeln!X297))</f>
        <v>-     €</v>
      </c>
      <c r="R299" s="19"/>
    </row>
    <row r="300" spans="1:18" x14ac:dyDescent="0.25">
      <c r="A300" s="16">
        <v>295</v>
      </c>
      <c r="B300" s="17"/>
      <c r="C300" s="18"/>
      <c r="D300" s="18"/>
      <c r="E300" s="44"/>
      <c r="F300" s="20"/>
      <c r="G300" s="21"/>
      <c r="H300" s="22" t="str">
        <f>IF(Formeln!I298="","",Formeln!K298+1)</f>
        <v/>
      </c>
      <c r="I300" s="23"/>
      <c r="J300" s="28"/>
      <c r="K300" s="29"/>
      <c r="L300" s="45" t="str">
        <f>IF(J300="","",IF(J300&lt;F300,Formeln!V298+Formeln!U298,Formeln!V298))</f>
        <v/>
      </c>
      <c r="M300" s="23"/>
      <c r="N300" s="25">
        <f t="shared" si="4"/>
        <v>0</v>
      </c>
      <c r="O300" s="26"/>
      <c r="P300" s="26"/>
      <c r="Q300" s="27" t="str">
        <f>IF(Formeln!AA298+Formeln!AB298=0,"-     €",IF(Formeln!X298&gt;Formeln!Y298,Formeln!Y298,Formeln!X298))</f>
        <v>-     €</v>
      </c>
      <c r="R300" s="19"/>
    </row>
    <row r="301" spans="1:18" x14ac:dyDescent="0.25">
      <c r="A301" s="16">
        <v>296</v>
      </c>
      <c r="B301" s="17"/>
      <c r="C301" s="18"/>
      <c r="D301" s="18"/>
      <c r="E301" s="44"/>
      <c r="F301" s="20"/>
      <c r="G301" s="21"/>
      <c r="H301" s="22" t="str">
        <f>IF(Formeln!I299="","",Formeln!K299+1)</f>
        <v/>
      </c>
      <c r="I301" s="23"/>
      <c r="J301" s="28"/>
      <c r="K301" s="29"/>
      <c r="L301" s="45" t="str">
        <f>IF(J301="","",IF(J301&lt;F301,Formeln!V299+Formeln!U299,Formeln!V299))</f>
        <v/>
      </c>
      <c r="M301" s="23"/>
      <c r="N301" s="25">
        <f t="shared" si="4"/>
        <v>0</v>
      </c>
      <c r="O301" s="26"/>
      <c r="P301" s="26"/>
      <c r="Q301" s="27" t="str">
        <f>IF(Formeln!AA299+Formeln!AB299=0,"-     €",IF(Formeln!X299&gt;Formeln!Y299,Formeln!Y299,Formeln!X299))</f>
        <v>-     €</v>
      </c>
      <c r="R301" s="19"/>
    </row>
    <row r="302" spans="1:18" x14ac:dyDescent="0.25">
      <c r="A302" s="16">
        <v>297</v>
      </c>
      <c r="B302" s="17"/>
      <c r="C302" s="18"/>
      <c r="D302" s="18"/>
      <c r="E302" s="44"/>
      <c r="F302" s="20"/>
      <c r="G302" s="21"/>
      <c r="H302" s="22" t="str">
        <f>IF(Formeln!I300="","",Formeln!K300+1)</f>
        <v/>
      </c>
      <c r="I302" s="23"/>
      <c r="J302" s="28"/>
      <c r="K302" s="29"/>
      <c r="L302" s="45" t="str">
        <f>IF(J302="","",IF(J302&lt;F302,Formeln!V300+Formeln!U300,Formeln!V300))</f>
        <v/>
      </c>
      <c r="M302" s="23"/>
      <c r="N302" s="25">
        <f t="shared" si="4"/>
        <v>0</v>
      </c>
      <c r="O302" s="26"/>
      <c r="P302" s="26"/>
      <c r="Q302" s="27" t="str">
        <f>IF(Formeln!AA300+Formeln!AB300=0,"-     €",IF(Formeln!X300&gt;Formeln!Y300,Formeln!Y300,Formeln!X300))</f>
        <v>-     €</v>
      </c>
      <c r="R302" s="19"/>
    </row>
    <row r="303" spans="1:18" x14ac:dyDescent="0.25">
      <c r="A303" s="16">
        <v>298</v>
      </c>
      <c r="B303" s="17"/>
      <c r="C303" s="18"/>
      <c r="D303" s="18"/>
      <c r="E303" s="44"/>
      <c r="F303" s="20"/>
      <c r="G303" s="21"/>
      <c r="H303" s="22" t="str">
        <f>IF(Formeln!I301="","",Formeln!K301+1)</f>
        <v/>
      </c>
      <c r="I303" s="23"/>
      <c r="J303" s="28"/>
      <c r="K303" s="29"/>
      <c r="L303" s="45" t="str">
        <f>IF(J303="","",IF(J303&lt;F303,Formeln!V301+Formeln!U301,Formeln!V301))</f>
        <v/>
      </c>
      <c r="M303" s="23"/>
      <c r="N303" s="25">
        <f t="shared" si="4"/>
        <v>0</v>
      </c>
      <c r="O303" s="26"/>
      <c r="P303" s="26"/>
      <c r="Q303" s="27" t="str">
        <f>IF(Formeln!AA301+Formeln!AB301=0,"-     €",IF(Formeln!X301&gt;Formeln!Y301,Formeln!Y301,Formeln!X301))</f>
        <v>-     €</v>
      </c>
      <c r="R303" s="19"/>
    </row>
    <row r="304" spans="1:18" x14ac:dyDescent="0.25">
      <c r="A304" s="16">
        <v>299</v>
      </c>
      <c r="B304" s="17"/>
      <c r="C304" s="18"/>
      <c r="D304" s="18"/>
      <c r="E304" s="44"/>
      <c r="F304" s="20"/>
      <c r="G304" s="21"/>
      <c r="H304" s="22" t="str">
        <f>IF(Formeln!I302="","",Formeln!K302+1)</f>
        <v/>
      </c>
      <c r="I304" s="23"/>
      <c r="J304" s="28"/>
      <c r="K304" s="29"/>
      <c r="L304" s="45" t="str">
        <f>IF(J304="","",IF(J304&lt;F304,Formeln!V302+Formeln!U302,Formeln!V302))</f>
        <v/>
      </c>
      <c r="M304" s="23"/>
      <c r="N304" s="25">
        <f t="shared" si="4"/>
        <v>0</v>
      </c>
      <c r="O304" s="26"/>
      <c r="P304" s="26"/>
      <c r="Q304" s="27" t="str">
        <f>IF(Formeln!AA302+Formeln!AB302=0,"-     €",IF(Formeln!X302&gt;Formeln!Y302,Formeln!Y302,Formeln!X302))</f>
        <v>-     €</v>
      </c>
      <c r="R304" s="19"/>
    </row>
    <row r="305" spans="1:18" x14ac:dyDescent="0.25">
      <c r="A305" s="16">
        <v>300</v>
      </c>
      <c r="B305" s="17"/>
      <c r="C305" s="18"/>
      <c r="D305" s="18"/>
      <c r="E305" s="44"/>
      <c r="F305" s="20"/>
      <c r="G305" s="21"/>
      <c r="H305" s="22" t="str">
        <f>IF(Formeln!I303="","",Formeln!K303+1)</f>
        <v/>
      </c>
      <c r="I305" s="23"/>
      <c r="J305" s="28"/>
      <c r="K305" s="29"/>
      <c r="L305" s="45" t="str">
        <f>IF(J305="","",IF(J305&lt;F305,Formeln!V303+Formeln!U303,Formeln!V303))</f>
        <v/>
      </c>
      <c r="M305" s="23"/>
      <c r="N305" s="25">
        <f t="shared" si="4"/>
        <v>0</v>
      </c>
      <c r="O305" s="26"/>
      <c r="P305" s="26"/>
      <c r="Q305" s="27" t="str">
        <f>IF(Formeln!AA303+Formeln!AB303=0,"-     €",IF(Formeln!X303&gt;Formeln!Y303,Formeln!Y303,Formeln!X303))</f>
        <v>-     €</v>
      </c>
      <c r="R305" s="19"/>
    </row>
    <row r="306" spans="1:18" x14ac:dyDescent="0.25">
      <c r="A306" s="16">
        <v>301</v>
      </c>
      <c r="B306" s="17"/>
      <c r="C306" s="18"/>
      <c r="D306" s="18"/>
      <c r="E306" s="44"/>
      <c r="F306" s="20"/>
      <c r="G306" s="21"/>
      <c r="H306" s="22" t="str">
        <f>IF(Formeln!I304="","",Formeln!K304+1)</f>
        <v/>
      </c>
      <c r="I306" s="23"/>
      <c r="J306" s="28"/>
      <c r="K306" s="29"/>
      <c r="L306" s="45" t="str">
        <f>IF(J306="","",IF(J306&lt;F306,Formeln!V304+Formeln!U304,Formeln!V304))</f>
        <v/>
      </c>
      <c r="M306" s="23"/>
      <c r="N306" s="25">
        <f t="shared" si="4"/>
        <v>0</v>
      </c>
      <c r="O306" s="26"/>
      <c r="P306" s="26"/>
      <c r="Q306" s="27" t="str">
        <f>IF(Formeln!AA304+Formeln!AB304=0,"-     €",IF(Formeln!X304&gt;Formeln!Y304,Formeln!Y304,Formeln!X304))</f>
        <v>-     €</v>
      </c>
      <c r="R306" s="19"/>
    </row>
    <row r="307" spans="1:18" x14ac:dyDescent="0.25">
      <c r="A307" s="16">
        <v>302</v>
      </c>
      <c r="B307" s="17"/>
      <c r="C307" s="18"/>
      <c r="D307" s="18"/>
      <c r="E307" s="44"/>
      <c r="F307" s="20"/>
      <c r="G307" s="21"/>
      <c r="H307" s="22" t="str">
        <f>IF(Formeln!I305="","",Formeln!K305+1)</f>
        <v/>
      </c>
      <c r="I307" s="23"/>
      <c r="J307" s="28"/>
      <c r="K307" s="29"/>
      <c r="L307" s="45" t="str">
        <f>IF(J307="","",IF(J307&lt;F307,Formeln!V305+Formeln!U305,Formeln!V305))</f>
        <v/>
      </c>
      <c r="M307" s="23"/>
      <c r="N307" s="25">
        <f t="shared" si="4"/>
        <v>0</v>
      </c>
      <c r="O307" s="26"/>
      <c r="P307" s="26"/>
      <c r="Q307" s="27" t="str">
        <f>IF(Formeln!AA305+Formeln!AB305=0,"-     €",IF(Formeln!X305&gt;Formeln!Y305,Formeln!Y305,Formeln!X305))</f>
        <v>-     €</v>
      </c>
      <c r="R307" s="19"/>
    </row>
    <row r="308" spans="1:18" x14ac:dyDescent="0.25">
      <c r="A308" s="16">
        <v>303</v>
      </c>
      <c r="B308" s="17"/>
      <c r="C308" s="18"/>
      <c r="D308" s="18"/>
      <c r="E308" s="44"/>
      <c r="F308" s="20"/>
      <c r="G308" s="21"/>
      <c r="H308" s="22" t="str">
        <f>IF(Formeln!I306="","",Formeln!K306+1)</f>
        <v/>
      </c>
      <c r="I308" s="23"/>
      <c r="J308" s="28"/>
      <c r="K308" s="29"/>
      <c r="L308" s="45" t="str">
        <f>IF(J308="","",IF(J308&lt;F308,Formeln!V306+Formeln!U306,Formeln!V306))</f>
        <v/>
      </c>
      <c r="M308" s="23"/>
      <c r="N308" s="25">
        <f t="shared" si="4"/>
        <v>0</v>
      </c>
      <c r="O308" s="26"/>
      <c r="P308" s="26"/>
      <c r="Q308" s="27" t="str">
        <f>IF(Formeln!AA306+Formeln!AB306=0,"-     €",IF(Formeln!X306&gt;Formeln!Y306,Formeln!Y306,Formeln!X306))</f>
        <v>-     €</v>
      </c>
      <c r="R308" s="19"/>
    </row>
    <row r="309" spans="1:18" x14ac:dyDescent="0.25">
      <c r="A309" s="16">
        <v>304</v>
      </c>
      <c r="B309" s="17"/>
      <c r="C309" s="18"/>
      <c r="D309" s="18"/>
      <c r="E309" s="44"/>
      <c r="F309" s="20"/>
      <c r="G309" s="21"/>
      <c r="H309" s="22" t="str">
        <f>IF(Formeln!I307="","",Formeln!K307+1)</f>
        <v/>
      </c>
      <c r="I309" s="23"/>
      <c r="J309" s="28"/>
      <c r="K309" s="29"/>
      <c r="L309" s="45" t="str">
        <f>IF(J309="","",IF(J309&lt;F309,Formeln!V307+Formeln!U307,Formeln!V307))</f>
        <v/>
      </c>
      <c r="M309" s="23"/>
      <c r="N309" s="25">
        <f t="shared" si="4"/>
        <v>0</v>
      </c>
      <c r="O309" s="26"/>
      <c r="P309" s="26"/>
      <c r="Q309" s="27" t="str">
        <f>IF(Formeln!AA307+Formeln!AB307=0,"-     €",IF(Formeln!X307&gt;Formeln!Y307,Formeln!Y307,Formeln!X307))</f>
        <v>-     €</v>
      </c>
      <c r="R309" s="19"/>
    </row>
    <row r="310" spans="1:18" x14ac:dyDescent="0.25">
      <c r="A310" s="16">
        <v>305</v>
      </c>
      <c r="B310" s="17"/>
      <c r="C310" s="18"/>
      <c r="D310" s="18"/>
      <c r="E310" s="44"/>
      <c r="F310" s="20"/>
      <c r="G310" s="21"/>
      <c r="H310" s="22" t="str">
        <f>IF(Formeln!I308="","",Formeln!K308+1)</f>
        <v/>
      </c>
      <c r="I310" s="23"/>
      <c r="J310" s="28"/>
      <c r="K310" s="29"/>
      <c r="L310" s="45" t="str">
        <f>IF(J310="","",IF(J310&lt;F310,Formeln!V308+Formeln!U308,Formeln!V308))</f>
        <v/>
      </c>
      <c r="M310" s="23"/>
      <c r="N310" s="25">
        <f t="shared" si="4"/>
        <v>0</v>
      </c>
      <c r="O310" s="26"/>
      <c r="P310" s="26"/>
      <c r="Q310" s="27" t="str">
        <f>IF(Formeln!AA308+Formeln!AB308=0,"-     €",IF(Formeln!X308&gt;Formeln!Y308,Formeln!Y308,Formeln!X308))</f>
        <v>-     €</v>
      </c>
      <c r="R310" s="19"/>
    </row>
    <row r="311" spans="1:18" x14ac:dyDescent="0.25">
      <c r="A311" s="16">
        <v>306</v>
      </c>
      <c r="B311" s="17"/>
      <c r="C311" s="18"/>
      <c r="D311" s="18"/>
      <c r="E311" s="44"/>
      <c r="F311" s="20"/>
      <c r="G311" s="21"/>
      <c r="H311" s="22" t="str">
        <f>IF(Formeln!I309="","",Formeln!K309+1)</f>
        <v/>
      </c>
      <c r="I311" s="23"/>
      <c r="J311" s="28"/>
      <c r="K311" s="29"/>
      <c r="L311" s="45" t="str">
        <f>IF(J311="","",IF(J311&lt;F311,Formeln!V309+Formeln!U309,Formeln!V309))</f>
        <v/>
      </c>
      <c r="M311" s="23"/>
      <c r="N311" s="25">
        <f t="shared" si="4"/>
        <v>0</v>
      </c>
      <c r="O311" s="26"/>
      <c r="P311" s="26"/>
      <c r="Q311" s="27" t="str">
        <f>IF(Formeln!AA309+Formeln!AB309=0,"-     €",IF(Formeln!X309&gt;Formeln!Y309,Formeln!Y309,Formeln!X309))</f>
        <v>-     €</v>
      </c>
      <c r="R311" s="19"/>
    </row>
    <row r="312" spans="1:18" x14ac:dyDescent="0.25">
      <c r="A312" s="16">
        <v>307</v>
      </c>
      <c r="B312" s="17"/>
      <c r="C312" s="18"/>
      <c r="D312" s="18"/>
      <c r="E312" s="44"/>
      <c r="F312" s="20"/>
      <c r="G312" s="21"/>
      <c r="H312" s="22" t="str">
        <f>IF(Formeln!I310="","",Formeln!K310+1)</f>
        <v/>
      </c>
      <c r="I312" s="23"/>
      <c r="J312" s="28"/>
      <c r="K312" s="29"/>
      <c r="L312" s="45" t="str">
        <f>IF(J312="","",IF(J312&lt;F312,Formeln!V310+Formeln!U310,Formeln!V310))</f>
        <v/>
      </c>
      <c r="M312" s="23"/>
      <c r="N312" s="25">
        <f t="shared" si="4"/>
        <v>0</v>
      </c>
      <c r="O312" s="26"/>
      <c r="P312" s="26"/>
      <c r="Q312" s="27" t="str">
        <f>IF(Formeln!AA310+Formeln!AB310=0,"-     €",IF(Formeln!X310&gt;Formeln!Y310,Formeln!Y310,Formeln!X310))</f>
        <v>-     €</v>
      </c>
      <c r="R312" s="19"/>
    </row>
    <row r="313" spans="1:18" x14ac:dyDescent="0.25">
      <c r="A313" s="16">
        <v>308</v>
      </c>
      <c r="B313" s="17"/>
      <c r="C313" s="18"/>
      <c r="D313" s="18"/>
      <c r="E313" s="44"/>
      <c r="F313" s="20"/>
      <c r="G313" s="21"/>
      <c r="H313" s="22" t="str">
        <f>IF(Formeln!I311="","",Formeln!K311+1)</f>
        <v/>
      </c>
      <c r="I313" s="23"/>
      <c r="J313" s="28"/>
      <c r="K313" s="29"/>
      <c r="L313" s="45" t="str">
        <f>IF(J313="","",IF(J313&lt;F313,Formeln!V311+Formeln!U311,Formeln!V311))</f>
        <v/>
      </c>
      <c r="M313" s="23"/>
      <c r="N313" s="25">
        <f t="shared" si="4"/>
        <v>0</v>
      </c>
      <c r="O313" s="26"/>
      <c r="P313" s="26"/>
      <c r="Q313" s="27" t="str">
        <f>IF(Formeln!AA311+Formeln!AB311=0,"-     €",IF(Formeln!X311&gt;Formeln!Y311,Formeln!Y311,Formeln!X311))</f>
        <v>-     €</v>
      </c>
      <c r="R313" s="19"/>
    </row>
    <row r="314" spans="1:18" x14ac:dyDescent="0.25">
      <c r="A314" s="16">
        <v>309</v>
      </c>
      <c r="B314" s="17"/>
      <c r="C314" s="18"/>
      <c r="D314" s="18"/>
      <c r="E314" s="44"/>
      <c r="F314" s="20"/>
      <c r="G314" s="21"/>
      <c r="H314" s="22" t="str">
        <f>IF(Formeln!I312="","",Formeln!K312+1)</f>
        <v/>
      </c>
      <c r="I314" s="23"/>
      <c r="J314" s="28"/>
      <c r="K314" s="29"/>
      <c r="L314" s="45" t="str">
        <f>IF(J314="","",IF(J314&lt;F314,Formeln!V312+Formeln!U312,Formeln!V312))</f>
        <v/>
      </c>
      <c r="M314" s="23"/>
      <c r="N314" s="25">
        <f t="shared" si="4"/>
        <v>0</v>
      </c>
      <c r="O314" s="26"/>
      <c r="P314" s="26"/>
      <c r="Q314" s="27" t="str">
        <f>IF(Formeln!AA312+Formeln!AB312=0,"-     €",IF(Formeln!X312&gt;Formeln!Y312,Formeln!Y312,Formeln!X312))</f>
        <v>-     €</v>
      </c>
      <c r="R314" s="19"/>
    </row>
    <row r="315" spans="1:18" x14ac:dyDescent="0.25">
      <c r="A315" s="16">
        <v>310</v>
      </c>
      <c r="B315" s="17"/>
      <c r="C315" s="18"/>
      <c r="D315" s="18"/>
      <c r="E315" s="44"/>
      <c r="F315" s="20"/>
      <c r="G315" s="21"/>
      <c r="H315" s="22" t="str">
        <f>IF(Formeln!I313="","",Formeln!K313+1)</f>
        <v/>
      </c>
      <c r="I315" s="23"/>
      <c r="J315" s="28"/>
      <c r="K315" s="29"/>
      <c r="L315" s="45" t="str">
        <f>IF(J315="","",IF(J315&lt;F315,Formeln!V313+Formeln!U313,Formeln!V313))</f>
        <v/>
      </c>
      <c r="M315" s="23"/>
      <c r="N315" s="25">
        <f t="shared" si="4"/>
        <v>0</v>
      </c>
      <c r="O315" s="26"/>
      <c r="P315" s="26"/>
      <c r="Q315" s="27" t="str">
        <f>IF(Formeln!AA313+Formeln!AB313=0,"-     €",IF(Formeln!X313&gt;Formeln!Y313,Formeln!Y313,Formeln!X313))</f>
        <v>-     €</v>
      </c>
      <c r="R315" s="19"/>
    </row>
    <row r="316" spans="1:18" x14ac:dyDescent="0.25">
      <c r="A316" s="16">
        <v>311</v>
      </c>
      <c r="B316" s="17"/>
      <c r="C316" s="18"/>
      <c r="D316" s="18"/>
      <c r="E316" s="44"/>
      <c r="F316" s="20"/>
      <c r="G316" s="21"/>
      <c r="H316" s="22" t="str">
        <f>IF(Formeln!I314="","",Formeln!K314+1)</f>
        <v/>
      </c>
      <c r="I316" s="23"/>
      <c r="J316" s="28"/>
      <c r="K316" s="29"/>
      <c r="L316" s="45" t="str">
        <f>IF(J316="","",IF(J316&lt;F316,Formeln!V314+Formeln!U314,Formeln!V314))</f>
        <v/>
      </c>
      <c r="M316" s="23"/>
      <c r="N316" s="25">
        <f t="shared" si="4"/>
        <v>0</v>
      </c>
      <c r="O316" s="26"/>
      <c r="P316" s="26"/>
      <c r="Q316" s="27" t="str">
        <f>IF(Formeln!AA314+Formeln!AB314=0,"-     €",IF(Formeln!X314&gt;Formeln!Y314,Formeln!Y314,Formeln!X314))</f>
        <v>-     €</v>
      </c>
      <c r="R316" s="19"/>
    </row>
    <row r="317" spans="1:18" x14ac:dyDescent="0.25">
      <c r="A317" s="16">
        <v>312</v>
      </c>
      <c r="B317" s="17"/>
      <c r="C317" s="18"/>
      <c r="D317" s="18"/>
      <c r="E317" s="44"/>
      <c r="F317" s="20"/>
      <c r="G317" s="21"/>
      <c r="H317" s="22" t="str">
        <f>IF(Formeln!I315="","",Formeln!K315+1)</f>
        <v/>
      </c>
      <c r="I317" s="23"/>
      <c r="J317" s="28"/>
      <c r="K317" s="29"/>
      <c r="L317" s="45" t="str">
        <f>IF(J317="","",IF(J317&lt;F317,Formeln!V315+Formeln!U315,Formeln!V315))</f>
        <v/>
      </c>
      <c r="M317" s="23"/>
      <c r="N317" s="25">
        <f t="shared" si="4"/>
        <v>0</v>
      </c>
      <c r="O317" s="26"/>
      <c r="P317" s="26"/>
      <c r="Q317" s="27" t="str">
        <f>IF(Formeln!AA315+Formeln!AB315=0,"-     €",IF(Formeln!X315&gt;Formeln!Y315,Formeln!Y315,Formeln!X315))</f>
        <v>-     €</v>
      </c>
      <c r="R317" s="19"/>
    </row>
    <row r="318" spans="1:18" x14ac:dyDescent="0.25">
      <c r="A318" s="16">
        <v>313</v>
      </c>
      <c r="B318" s="17"/>
      <c r="C318" s="18"/>
      <c r="D318" s="18"/>
      <c r="E318" s="44"/>
      <c r="F318" s="20"/>
      <c r="G318" s="21"/>
      <c r="H318" s="22" t="str">
        <f>IF(Formeln!I316="","",Formeln!K316+1)</f>
        <v/>
      </c>
      <c r="I318" s="23"/>
      <c r="J318" s="28"/>
      <c r="K318" s="29"/>
      <c r="L318" s="45" t="str">
        <f>IF(J318="","",IF(J318&lt;F318,Formeln!V316+Formeln!U316,Formeln!V316))</f>
        <v/>
      </c>
      <c r="M318" s="23"/>
      <c r="N318" s="25">
        <f t="shared" si="4"/>
        <v>0</v>
      </c>
      <c r="O318" s="26"/>
      <c r="P318" s="26"/>
      <c r="Q318" s="27" t="str">
        <f>IF(Formeln!AA316+Formeln!AB316=0,"-     €",IF(Formeln!X316&gt;Formeln!Y316,Formeln!Y316,Formeln!X316))</f>
        <v>-     €</v>
      </c>
      <c r="R318" s="19"/>
    </row>
    <row r="319" spans="1:18" x14ac:dyDescent="0.25">
      <c r="A319" s="16">
        <v>314</v>
      </c>
      <c r="B319" s="17"/>
      <c r="C319" s="18"/>
      <c r="D319" s="18"/>
      <c r="E319" s="44"/>
      <c r="F319" s="20"/>
      <c r="G319" s="21"/>
      <c r="H319" s="22" t="str">
        <f>IF(Formeln!I317="","",Formeln!K317+1)</f>
        <v/>
      </c>
      <c r="I319" s="23"/>
      <c r="J319" s="28"/>
      <c r="K319" s="29"/>
      <c r="L319" s="45" t="str">
        <f>IF(J319="","",IF(J319&lt;F319,Formeln!V317+Formeln!U317,Formeln!V317))</f>
        <v/>
      </c>
      <c r="M319" s="23"/>
      <c r="N319" s="25">
        <f t="shared" si="4"/>
        <v>0</v>
      </c>
      <c r="O319" s="26"/>
      <c r="P319" s="26"/>
      <c r="Q319" s="27" t="str">
        <f>IF(Formeln!AA317+Formeln!AB317=0,"-     €",IF(Formeln!X317&gt;Formeln!Y317,Formeln!Y317,Formeln!X317))</f>
        <v>-     €</v>
      </c>
      <c r="R319" s="19"/>
    </row>
    <row r="320" spans="1:18" x14ac:dyDescent="0.25">
      <c r="A320" s="16">
        <v>315</v>
      </c>
      <c r="B320" s="17"/>
      <c r="C320" s="18"/>
      <c r="D320" s="18"/>
      <c r="E320" s="44"/>
      <c r="F320" s="20"/>
      <c r="G320" s="21"/>
      <c r="H320" s="22" t="str">
        <f>IF(Formeln!I318="","",Formeln!K318+1)</f>
        <v/>
      </c>
      <c r="I320" s="23"/>
      <c r="J320" s="28"/>
      <c r="K320" s="29"/>
      <c r="L320" s="45" t="str">
        <f>IF(J320="","",IF(J320&lt;F320,Formeln!V318+Formeln!U318,Formeln!V318))</f>
        <v/>
      </c>
      <c r="M320" s="23"/>
      <c r="N320" s="25">
        <f t="shared" si="4"/>
        <v>0</v>
      </c>
      <c r="O320" s="26"/>
      <c r="P320" s="26"/>
      <c r="Q320" s="27" t="str">
        <f>IF(Formeln!AA318+Formeln!AB318=0,"-     €",IF(Formeln!X318&gt;Formeln!Y318,Formeln!Y318,Formeln!X318))</f>
        <v>-     €</v>
      </c>
      <c r="R320" s="19"/>
    </row>
    <row r="321" spans="1:18" x14ac:dyDescent="0.25">
      <c r="A321" s="16">
        <v>316</v>
      </c>
      <c r="B321" s="17"/>
      <c r="C321" s="18"/>
      <c r="D321" s="18"/>
      <c r="E321" s="44"/>
      <c r="F321" s="20"/>
      <c r="G321" s="21"/>
      <c r="H321" s="22" t="str">
        <f>IF(Formeln!I319="","",Formeln!K319+1)</f>
        <v/>
      </c>
      <c r="I321" s="23"/>
      <c r="J321" s="28"/>
      <c r="K321" s="29"/>
      <c r="L321" s="45" t="str">
        <f>IF(J321="","",IF(J321&lt;F321,Formeln!V319+Formeln!U319,Formeln!V319))</f>
        <v/>
      </c>
      <c r="M321" s="23"/>
      <c r="N321" s="25">
        <f t="shared" si="4"/>
        <v>0</v>
      </c>
      <c r="O321" s="26"/>
      <c r="P321" s="26"/>
      <c r="Q321" s="27" t="str">
        <f>IF(Formeln!AA319+Formeln!AB319=0,"-     €",IF(Formeln!X319&gt;Formeln!Y319,Formeln!Y319,Formeln!X319))</f>
        <v>-     €</v>
      </c>
      <c r="R321" s="19"/>
    </row>
    <row r="322" spans="1:18" x14ac:dyDescent="0.25">
      <c r="A322" s="16">
        <v>317</v>
      </c>
      <c r="B322" s="17"/>
      <c r="C322" s="18"/>
      <c r="D322" s="18"/>
      <c r="E322" s="44"/>
      <c r="F322" s="20"/>
      <c r="G322" s="21"/>
      <c r="H322" s="22" t="str">
        <f>IF(Formeln!I320="","",Formeln!K320+1)</f>
        <v/>
      </c>
      <c r="I322" s="23"/>
      <c r="J322" s="28"/>
      <c r="K322" s="29"/>
      <c r="L322" s="45" t="str">
        <f>IF(J322="","",IF(J322&lt;F322,Formeln!V320+Formeln!U320,Formeln!V320))</f>
        <v/>
      </c>
      <c r="M322" s="23"/>
      <c r="N322" s="25">
        <f t="shared" si="4"/>
        <v>0</v>
      </c>
      <c r="O322" s="26"/>
      <c r="P322" s="26"/>
      <c r="Q322" s="27" t="str">
        <f>IF(Formeln!AA320+Formeln!AB320=0,"-     €",IF(Formeln!X320&gt;Formeln!Y320,Formeln!Y320,Formeln!X320))</f>
        <v>-     €</v>
      </c>
      <c r="R322" s="19"/>
    </row>
    <row r="323" spans="1:18" x14ac:dyDescent="0.25">
      <c r="A323" s="16">
        <v>318</v>
      </c>
      <c r="B323" s="17"/>
      <c r="C323" s="18"/>
      <c r="D323" s="18"/>
      <c r="E323" s="44"/>
      <c r="F323" s="20"/>
      <c r="G323" s="21"/>
      <c r="H323" s="22" t="str">
        <f>IF(Formeln!I321="","",Formeln!K321+1)</f>
        <v/>
      </c>
      <c r="I323" s="23"/>
      <c r="J323" s="28"/>
      <c r="K323" s="29"/>
      <c r="L323" s="45" t="str">
        <f>IF(J323="","",IF(J323&lt;F323,Formeln!V321+Formeln!U321,Formeln!V321))</f>
        <v/>
      </c>
      <c r="M323" s="23"/>
      <c r="N323" s="25">
        <f t="shared" si="4"/>
        <v>0</v>
      </c>
      <c r="O323" s="26"/>
      <c r="P323" s="26"/>
      <c r="Q323" s="27" t="str">
        <f>IF(Formeln!AA321+Formeln!AB321=0,"-     €",IF(Formeln!X321&gt;Formeln!Y321,Formeln!Y321,Formeln!X321))</f>
        <v>-     €</v>
      </c>
      <c r="R323" s="19"/>
    </row>
    <row r="324" spans="1:18" x14ac:dyDescent="0.25">
      <c r="A324" s="16">
        <v>319</v>
      </c>
      <c r="B324" s="17"/>
      <c r="C324" s="18"/>
      <c r="D324" s="18"/>
      <c r="E324" s="44"/>
      <c r="F324" s="20"/>
      <c r="G324" s="21"/>
      <c r="H324" s="22" t="str">
        <f>IF(Formeln!I322="","",Formeln!K322+1)</f>
        <v/>
      </c>
      <c r="I324" s="23"/>
      <c r="J324" s="28"/>
      <c r="K324" s="29"/>
      <c r="L324" s="45" t="str">
        <f>IF(J324="","",IF(J324&lt;F324,Formeln!V322+Formeln!U322,Formeln!V322))</f>
        <v/>
      </c>
      <c r="M324" s="23"/>
      <c r="N324" s="25">
        <f t="shared" si="4"/>
        <v>0</v>
      </c>
      <c r="O324" s="26"/>
      <c r="P324" s="26"/>
      <c r="Q324" s="27" t="str">
        <f>IF(Formeln!AA322+Formeln!AB322=0,"-     €",IF(Formeln!X322&gt;Formeln!Y322,Formeln!Y322,Formeln!X322))</f>
        <v>-     €</v>
      </c>
      <c r="R324" s="19"/>
    </row>
    <row r="325" spans="1:18" x14ac:dyDescent="0.25">
      <c r="A325" s="16">
        <v>320</v>
      </c>
      <c r="B325" s="17"/>
      <c r="C325" s="18"/>
      <c r="D325" s="18"/>
      <c r="E325" s="44"/>
      <c r="F325" s="20"/>
      <c r="G325" s="21"/>
      <c r="H325" s="22" t="str">
        <f>IF(Formeln!I323="","",Formeln!K323+1)</f>
        <v/>
      </c>
      <c r="I325" s="23"/>
      <c r="J325" s="28"/>
      <c r="K325" s="29"/>
      <c r="L325" s="45" t="str">
        <f>IF(J325="","",IF(J325&lt;F325,Formeln!V323+Formeln!U323,Formeln!V323))</f>
        <v/>
      </c>
      <c r="M325" s="23"/>
      <c r="N325" s="25">
        <f t="shared" si="4"/>
        <v>0</v>
      </c>
      <c r="O325" s="26"/>
      <c r="P325" s="26"/>
      <c r="Q325" s="27" t="str">
        <f>IF(Formeln!AA323+Formeln!AB323=0,"-     €",IF(Formeln!X323&gt;Formeln!Y323,Formeln!Y323,Formeln!X323))</f>
        <v>-     €</v>
      </c>
      <c r="R325" s="19"/>
    </row>
    <row r="326" spans="1:18" x14ac:dyDescent="0.25">
      <c r="A326" s="16">
        <v>321</v>
      </c>
      <c r="B326" s="17"/>
      <c r="C326" s="18"/>
      <c r="D326" s="18"/>
      <c r="E326" s="44"/>
      <c r="F326" s="20"/>
      <c r="G326" s="21"/>
      <c r="H326" s="22" t="str">
        <f>IF(Formeln!I324="","",Formeln!K324+1)</f>
        <v/>
      </c>
      <c r="I326" s="23"/>
      <c r="J326" s="28"/>
      <c r="K326" s="29"/>
      <c r="L326" s="45" t="str">
        <f>IF(J326="","",IF(J326&lt;F326,Formeln!V324+Formeln!U324,Formeln!V324))</f>
        <v/>
      </c>
      <c r="M326" s="23"/>
      <c r="N326" s="25">
        <f t="shared" si="4"/>
        <v>0</v>
      </c>
      <c r="O326" s="26"/>
      <c r="P326" s="26"/>
      <c r="Q326" s="27" t="str">
        <f>IF(Formeln!AA324+Formeln!AB324=0,"-     €",IF(Formeln!X324&gt;Formeln!Y324,Formeln!Y324,Formeln!X324))</f>
        <v>-     €</v>
      </c>
      <c r="R326" s="19"/>
    </row>
    <row r="327" spans="1:18" x14ac:dyDescent="0.25">
      <c r="A327" s="16">
        <v>322</v>
      </c>
      <c r="B327" s="17"/>
      <c r="C327" s="18"/>
      <c r="D327" s="18"/>
      <c r="E327" s="44"/>
      <c r="F327" s="20"/>
      <c r="G327" s="21"/>
      <c r="H327" s="22" t="str">
        <f>IF(Formeln!I325="","",Formeln!K325+1)</f>
        <v/>
      </c>
      <c r="I327" s="23"/>
      <c r="J327" s="28"/>
      <c r="K327" s="29"/>
      <c r="L327" s="45" t="str">
        <f>IF(J327="","",IF(J327&lt;F327,Formeln!V325+Formeln!U325,Formeln!V325))</f>
        <v/>
      </c>
      <c r="M327" s="23"/>
      <c r="N327" s="25">
        <f t="shared" si="4"/>
        <v>0</v>
      </c>
      <c r="O327" s="26"/>
      <c r="P327" s="26"/>
      <c r="Q327" s="27" t="str">
        <f>IF(Formeln!AA325+Formeln!AB325=0,"-     €",IF(Formeln!X325&gt;Formeln!Y325,Formeln!Y325,Formeln!X325))</f>
        <v>-     €</v>
      </c>
      <c r="R327" s="19"/>
    </row>
    <row r="328" spans="1:18" x14ac:dyDescent="0.25">
      <c r="A328" s="16">
        <v>323</v>
      </c>
      <c r="B328" s="17"/>
      <c r="C328" s="18"/>
      <c r="D328" s="18"/>
      <c r="E328" s="44"/>
      <c r="F328" s="20"/>
      <c r="G328" s="21"/>
      <c r="H328" s="22" t="str">
        <f>IF(Formeln!I326="","",Formeln!K326+1)</f>
        <v/>
      </c>
      <c r="I328" s="23"/>
      <c r="J328" s="28"/>
      <c r="K328" s="29"/>
      <c r="L328" s="45" t="str">
        <f>IF(J328="","",IF(J328&lt;F328,Formeln!V326+Formeln!U326,Formeln!V326))</f>
        <v/>
      </c>
      <c r="M328" s="23"/>
      <c r="N328" s="25">
        <f t="shared" ref="N328:N345" si="5">I328+M328</f>
        <v>0</v>
      </c>
      <c r="O328" s="26"/>
      <c r="P328" s="26"/>
      <c r="Q328" s="27" t="str">
        <f>IF(Formeln!AA326+Formeln!AB326=0,"-     €",IF(Formeln!X326&gt;Formeln!Y326,Formeln!Y326,Formeln!X326))</f>
        <v>-     €</v>
      </c>
      <c r="R328" s="19"/>
    </row>
    <row r="329" spans="1:18" x14ac:dyDescent="0.25">
      <c r="A329" s="16">
        <v>324</v>
      </c>
      <c r="B329" s="17"/>
      <c r="C329" s="18"/>
      <c r="D329" s="18"/>
      <c r="E329" s="44"/>
      <c r="F329" s="20"/>
      <c r="G329" s="21"/>
      <c r="H329" s="22" t="str">
        <f>IF(Formeln!I327="","",Formeln!K327+1)</f>
        <v/>
      </c>
      <c r="I329" s="23"/>
      <c r="J329" s="28"/>
      <c r="K329" s="29"/>
      <c r="L329" s="45" t="str">
        <f>IF(J329="","",IF(J329&lt;F329,Formeln!V327+Formeln!U327,Formeln!V327))</f>
        <v/>
      </c>
      <c r="M329" s="23"/>
      <c r="N329" s="25">
        <f t="shared" si="5"/>
        <v>0</v>
      </c>
      <c r="O329" s="26"/>
      <c r="P329" s="26"/>
      <c r="Q329" s="27" t="str">
        <f>IF(Formeln!AA327+Formeln!AB327=0,"-     €",IF(Formeln!X327&gt;Formeln!Y327,Formeln!Y327,Formeln!X327))</f>
        <v>-     €</v>
      </c>
      <c r="R329" s="19"/>
    </row>
    <row r="330" spans="1:18" x14ac:dyDescent="0.25">
      <c r="A330" s="16">
        <v>325</v>
      </c>
      <c r="B330" s="17"/>
      <c r="C330" s="18"/>
      <c r="D330" s="18"/>
      <c r="E330" s="44"/>
      <c r="F330" s="20"/>
      <c r="G330" s="21"/>
      <c r="H330" s="22" t="str">
        <f>IF(Formeln!I328="","",Formeln!K328+1)</f>
        <v/>
      </c>
      <c r="I330" s="23"/>
      <c r="J330" s="28"/>
      <c r="K330" s="29"/>
      <c r="L330" s="45" t="str">
        <f>IF(J330="","",IF(J330&lt;F330,Formeln!V328+Formeln!U328,Formeln!V328))</f>
        <v/>
      </c>
      <c r="M330" s="23"/>
      <c r="N330" s="25">
        <f t="shared" si="5"/>
        <v>0</v>
      </c>
      <c r="O330" s="26"/>
      <c r="P330" s="26"/>
      <c r="Q330" s="27" t="str">
        <f>IF(Formeln!AA328+Formeln!AB328=0,"-     €",IF(Formeln!X328&gt;Formeln!Y328,Formeln!Y328,Formeln!X328))</f>
        <v>-     €</v>
      </c>
      <c r="R330" s="19"/>
    </row>
    <row r="331" spans="1:18" x14ac:dyDescent="0.25">
      <c r="A331" s="16">
        <v>326</v>
      </c>
      <c r="B331" s="17"/>
      <c r="C331" s="18"/>
      <c r="D331" s="18"/>
      <c r="E331" s="44"/>
      <c r="F331" s="20"/>
      <c r="G331" s="21"/>
      <c r="H331" s="22" t="str">
        <f>IF(Formeln!I329="","",Formeln!K329+1)</f>
        <v/>
      </c>
      <c r="I331" s="23"/>
      <c r="J331" s="28"/>
      <c r="K331" s="29"/>
      <c r="L331" s="45" t="str">
        <f>IF(J331="","",IF(J331&lt;F331,Formeln!V329+Formeln!U329,Formeln!V329))</f>
        <v/>
      </c>
      <c r="M331" s="23"/>
      <c r="N331" s="25">
        <f t="shared" si="5"/>
        <v>0</v>
      </c>
      <c r="O331" s="26"/>
      <c r="P331" s="26"/>
      <c r="Q331" s="27" t="str">
        <f>IF(Formeln!AA329+Formeln!AB329=0,"-     €",IF(Formeln!X329&gt;Formeln!Y329,Formeln!Y329,Formeln!X329))</f>
        <v>-     €</v>
      </c>
      <c r="R331" s="19"/>
    </row>
    <row r="332" spans="1:18" x14ac:dyDescent="0.25">
      <c r="A332" s="16">
        <v>327</v>
      </c>
      <c r="B332" s="17"/>
      <c r="C332" s="18"/>
      <c r="D332" s="18"/>
      <c r="E332" s="44"/>
      <c r="F332" s="20"/>
      <c r="G332" s="21"/>
      <c r="H332" s="22" t="str">
        <f>IF(Formeln!I330="","",Formeln!K330+1)</f>
        <v/>
      </c>
      <c r="I332" s="23"/>
      <c r="J332" s="28"/>
      <c r="K332" s="29"/>
      <c r="L332" s="45" t="str">
        <f>IF(J332="","",IF(J332&lt;F332,Formeln!V330+Formeln!U330,Formeln!V330))</f>
        <v/>
      </c>
      <c r="M332" s="23"/>
      <c r="N332" s="25">
        <f t="shared" si="5"/>
        <v>0</v>
      </c>
      <c r="O332" s="26"/>
      <c r="P332" s="26"/>
      <c r="Q332" s="27" t="str">
        <f>IF(Formeln!AA330+Formeln!AB330=0,"-     €",IF(Formeln!X330&gt;Formeln!Y330,Formeln!Y330,Formeln!X330))</f>
        <v>-     €</v>
      </c>
      <c r="R332" s="19"/>
    </row>
    <row r="333" spans="1:18" x14ac:dyDescent="0.25">
      <c r="A333" s="16">
        <v>328</v>
      </c>
      <c r="B333" s="17"/>
      <c r="C333" s="18"/>
      <c r="D333" s="18"/>
      <c r="E333" s="44"/>
      <c r="F333" s="20"/>
      <c r="G333" s="21"/>
      <c r="H333" s="22" t="str">
        <f>IF(Formeln!I331="","",Formeln!K331+1)</f>
        <v/>
      </c>
      <c r="I333" s="23"/>
      <c r="J333" s="28"/>
      <c r="K333" s="29"/>
      <c r="L333" s="45" t="str">
        <f>IF(J333="","",IF(J333&lt;F333,Formeln!V331+Formeln!U331,Formeln!V331))</f>
        <v/>
      </c>
      <c r="M333" s="23"/>
      <c r="N333" s="25">
        <f t="shared" si="5"/>
        <v>0</v>
      </c>
      <c r="O333" s="26"/>
      <c r="P333" s="26"/>
      <c r="Q333" s="27" t="str">
        <f>IF(Formeln!AA331+Formeln!AB331=0,"-     €",IF(Formeln!X331&gt;Formeln!Y331,Formeln!Y331,Formeln!X331))</f>
        <v>-     €</v>
      </c>
      <c r="R333" s="19"/>
    </row>
    <row r="334" spans="1:18" x14ac:dyDescent="0.25">
      <c r="A334" s="16">
        <v>329</v>
      </c>
      <c r="B334" s="17"/>
      <c r="C334" s="18"/>
      <c r="D334" s="18"/>
      <c r="E334" s="44"/>
      <c r="F334" s="20"/>
      <c r="G334" s="21"/>
      <c r="H334" s="22" t="str">
        <f>IF(Formeln!I332="","",Formeln!K332+1)</f>
        <v/>
      </c>
      <c r="I334" s="23"/>
      <c r="J334" s="28"/>
      <c r="K334" s="29"/>
      <c r="L334" s="45" t="str">
        <f>IF(J334="","",IF(J334&lt;F334,Formeln!V332+Formeln!U332,Formeln!V332))</f>
        <v/>
      </c>
      <c r="M334" s="23"/>
      <c r="N334" s="25">
        <f t="shared" si="5"/>
        <v>0</v>
      </c>
      <c r="O334" s="26"/>
      <c r="P334" s="26"/>
      <c r="Q334" s="27" t="str">
        <f>IF(Formeln!AA332+Formeln!AB332=0,"-     €",IF(Formeln!X332&gt;Formeln!Y332,Formeln!Y332,Formeln!X332))</f>
        <v>-     €</v>
      </c>
      <c r="R334" s="19"/>
    </row>
    <row r="335" spans="1:18" x14ac:dyDescent="0.25">
      <c r="A335" s="16">
        <v>330</v>
      </c>
      <c r="B335" s="17"/>
      <c r="C335" s="18"/>
      <c r="D335" s="18"/>
      <c r="E335" s="44"/>
      <c r="F335" s="20"/>
      <c r="G335" s="21"/>
      <c r="H335" s="22" t="str">
        <f>IF(Formeln!I333="","",Formeln!K333+1)</f>
        <v/>
      </c>
      <c r="I335" s="23"/>
      <c r="J335" s="28"/>
      <c r="K335" s="29"/>
      <c r="L335" s="45" t="str">
        <f>IF(J335="","",IF(J335&lt;F335,Formeln!V333+Formeln!U333,Formeln!V333))</f>
        <v/>
      </c>
      <c r="M335" s="23"/>
      <c r="N335" s="25">
        <f t="shared" si="5"/>
        <v>0</v>
      </c>
      <c r="O335" s="26"/>
      <c r="P335" s="26"/>
      <c r="Q335" s="27" t="str">
        <f>IF(Formeln!AA333+Formeln!AB333=0,"-     €",IF(Formeln!X333&gt;Formeln!Y333,Formeln!Y333,Formeln!X333))</f>
        <v>-     €</v>
      </c>
      <c r="R335" s="19"/>
    </row>
    <row r="336" spans="1:18" x14ac:dyDescent="0.25">
      <c r="A336" s="16">
        <v>331</v>
      </c>
      <c r="B336" s="17"/>
      <c r="C336" s="18"/>
      <c r="D336" s="18"/>
      <c r="E336" s="44"/>
      <c r="F336" s="20"/>
      <c r="G336" s="21"/>
      <c r="H336" s="22" t="str">
        <f>IF(Formeln!I334="","",Formeln!K334+1)</f>
        <v/>
      </c>
      <c r="I336" s="23"/>
      <c r="J336" s="28"/>
      <c r="K336" s="29"/>
      <c r="L336" s="45" t="str">
        <f>IF(J336="","",IF(J336&lt;F336,Formeln!V334+Formeln!U334,Formeln!V334))</f>
        <v/>
      </c>
      <c r="M336" s="23"/>
      <c r="N336" s="25">
        <f t="shared" si="5"/>
        <v>0</v>
      </c>
      <c r="O336" s="26"/>
      <c r="P336" s="26"/>
      <c r="Q336" s="27" t="str">
        <f>IF(Formeln!AA334+Formeln!AB334=0,"-     €",IF(Formeln!X334&gt;Formeln!Y334,Formeln!Y334,Formeln!X334))</f>
        <v>-     €</v>
      </c>
      <c r="R336" s="19"/>
    </row>
    <row r="337" spans="1:18" x14ac:dyDescent="0.25">
      <c r="A337" s="16">
        <v>332</v>
      </c>
      <c r="B337" s="17"/>
      <c r="C337" s="18"/>
      <c r="D337" s="18"/>
      <c r="E337" s="44"/>
      <c r="F337" s="20"/>
      <c r="G337" s="21"/>
      <c r="H337" s="22" t="str">
        <f>IF(Formeln!I335="","",Formeln!K335+1)</f>
        <v/>
      </c>
      <c r="I337" s="23"/>
      <c r="J337" s="28"/>
      <c r="K337" s="29"/>
      <c r="L337" s="45" t="str">
        <f>IF(J337="","",IF(J337&lt;F337,Formeln!V335+Formeln!U335,Formeln!V335))</f>
        <v/>
      </c>
      <c r="M337" s="23"/>
      <c r="N337" s="25">
        <f t="shared" si="5"/>
        <v>0</v>
      </c>
      <c r="O337" s="26"/>
      <c r="P337" s="26"/>
      <c r="Q337" s="27" t="str">
        <f>IF(Formeln!AA335+Formeln!AB335=0,"-     €",IF(Formeln!X335&gt;Formeln!Y335,Formeln!Y335,Formeln!X335))</f>
        <v>-     €</v>
      </c>
      <c r="R337" s="19"/>
    </row>
    <row r="338" spans="1:18" x14ac:dyDescent="0.25">
      <c r="A338" s="16">
        <v>333</v>
      </c>
      <c r="B338" s="17"/>
      <c r="C338" s="18"/>
      <c r="D338" s="18"/>
      <c r="E338" s="44"/>
      <c r="F338" s="20"/>
      <c r="G338" s="21"/>
      <c r="H338" s="22" t="str">
        <f>IF(Formeln!I336="","",Formeln!K336+1)</f>
        <v/>
      </c>
      <c r="I338" s="23"/>
      <c r="J338" s="28"/>
      <c r="K338" s="29"/>
      <c r="L338" s="45" t="str">
        <f>IF(J338="","",IF(J338&lt;F338,Formeln!V336+Formeln!U336,Formeln!V336))</f>
        <v/>
      </c>
      <c r="M338" s="23"/>
      <c r="N338" s="25">
        <f t="shared" si="5"/>
        <v>0</v>
      </c>
      <c r="O338" s="26"/>
      <c r="P338" s="26"/>
      <c r="Q338" s="27" t="str">
        <f>IF(Formeln!AA336+Formeln!AB336=0,"-     €",IF(Formeln!X336&gt;Formeln!Y336,Formeln!Y336,Formeln!X336))</f>
        <v>-     €</v>
      </c>
      <c r="R338" s="19"/>
    </row>
    <row r="339" spans="1:18" x14ac:dyDescent="0.25">
      <c r="A339" s="16">
        <v>334</v>
      </c>
      <c r="B339" s="17"/>
      <c r="C339" s="18"/>
      <c r="D339" s="18"/>
      <c r="E339" s="44"/>
      <c r="F339" s="20"/>
      <c r="G339" s="21"/>
      <c r="H339" s="22" t="str">
        <f>IF(Formeln!I337="","",Formeln!K337+1)</f>
        <v/>
      </c>
      <c r="I339" s="23"/>
      <c r="J339" s="28"/>
      <c r="K339" s="29"/>
      <c r="L339" s="45" t="str">
        <f>IF(J339="","",IF(J339&lt;F339,Formeln!V337+Formeln!U337,Formeln!V337))</f>
        <v/>
      </c>
      <c r="M339" s="23"/>
      <c r="N339" s="25">
        <f t="shared" si="5"/>
        <v>0</v>
      </c>
      <c r="O339" s="26"/>
      <c r="P339" s="26"/>
      <c r="Q339" s="27" t="str">
        <f>IF(Formeln!AA337+Formeln!AB337=0,"-     €",IF(Formeln!X337&gt;Formeln!Y337,Formeln!Y337,Formeln!X337))</f>
        <v>-     €</v>
      </c>
      <c r="R339" s="19"/>
    </row>
    <row r="340" spans="1:18" x14ac:dyDescent="0.25">
      <c r="A340" s="16">
        <v>335</v>
      </c>
      <c r="B340" s="17"/>
      <c r="C340" s="18"/>
      <c r="D340" s="18"/>
      <c r="E340" s="44"/>
      <c r="F340" s="20"/>
      <c r="G340" s="21"/>
      <c r="H340" s="22" t="str">
        <f>IF(Formeln!I338="","",Formeln!K338+1)</f>
        <v/>
      </c>
      <c r="I340" s="23"/>
      <c r="J340" s="28"/>
      <c r="K340" s="29"/>
      <c r="L340" s="45" t="str">
        <f>IF(J340="","",IF(J340&lt;F340,Formeln!V338+Formeln!U338,Formeln!V338))</f>
        <v/>
      </c>
      <c r="M340" s="23"/>
      <c r="N340" s="25">
        <f t="shared" si="5"/>
        <v>0</v>
      </c>
      <c r="O340" s="26"/>
      <c r="P340" s="26"/>
      <c r="Q340" s="27" t="str">
        <f>IF(Formeln!AA338+Formeln!AB338=0,"-     €",IF(Formeln!X338&gt;Formeln!Y338,Formeln!Y338,Formeln!X338))</f>
        <v>-     €</v>
      </c>
      <c r="R340" s="19"/>
    </row>
    <row r="341" spans="1:18" x14ac:dyDescent="0.25">
      <c r="A341" s="16">
        <v>336</v>
      </c>
      <c r="B341" s="17"/>
      <c r="C341" s="18"/>
      <c r="D341" s="18"/>
      <c r="E341" s="44"/>
      <c r="F341" s="20"/>
      <c r="G341" s="21"/>
      <c r="H341" s="22" t="str">
        <f>IF(Formeln!I339="","",Formeln!K339+1)</f>
        <v/>
      </c>
      <c r="I341" s="23"/>
      <c r="J341" s="28"/>
      <c r="K341" s="29"/>
      <c r="L341" s="45" t="str">
        <f>IF(J341="","",IF(J341&lt;F341,Formeln!V339+Formeln!U339,Formeln!V339))</f>
        <v/>
      </c>
      <c r="M341" s="23"/>
      <c r="N341" s="25">
        <f t="shared" si="5"/>
        <v>0</v>
      </c>
      <c r="O341" s="26"/>
      <c r="P341" s="26"/>
      <c r="Q341" s="27" t="str">
        <f>IF(Formeln!AA339+Formeln!AB339=0,"-     €",IF(Formeln!X339&gt;Formeln!Y339,Formeln!Y339,Formeln!X339))</f>
        <v>-     €</v>
      </c>
      <c r="R341" s="19"/>
    </row>
    <row r="342" spans="1:18" x14ac:dyDescent="0.25">
      <c r="A342" s="16">
        <v>337</v>
      </c>
      <c r="B342" s="17"/>
      <c r="C342" s="18"/>
      <c r="D342" s="18"/>
      <c r="E342" s="44"/>
      <c r="F342" s="20"/>
      <c r="G342" s="21"/>
      <c r="H342" s="22" t="str">
        <f>IF(Formeln!I340="","",Formeln!K340+1)</f>
        <v/>
      </c>
      <c r="I342" s="23"/>
      <c r="J342" s="28"/>
      <c r="K342" s="29"/>
      <c r="L342" s="45" t="str">
        <f>IF(J342="","",IF(J342&lt;F342,Formeln!V340+Formeln!U340,Formeln!V340))</f>
        <v/>
      </c>
      <c r="M342" s="23"/>
      <c r="N342" s="25">
        <f t="shared" si="5"/>
        <v>0</v>
      </c>
      <c r="O342" s="26"/>
      <c r="P342" s="26"/>
      <c r="Q342" s="27" t="str">
        <f>IF(Formeln!AA340+Formeln!AB340=0,"-     €",IF(Formeln!X340&gt;Formeln!Y340,Formeln!Y340,Formeln!X340))</f>
        <v>-     €</v>
      </c>
      <c r="R342" s="19"/>
    </row>
    <row r="343" spans="1:18" x14ac:dyDescent="0.25">
      <c r="A343" s="16">
        <v>338</v>
      </c>
      <c r="B343" s="17"/>
      <c r="C343" s="18"/>
      <c r="D343" s="18"/>
      <c r="E343" s="44"/>
      <c r="F343" s="20"/>
      <c r="G343" s="21"/>
      <c r="H343" s="22" t="str">
        <f>IF(Formeln!I341="","",Formeln!K341+1)</f>
        <v/>
      </c>
      <c r="I343" s="23"/>
      <c r="J343" s="28"/>
      <c r="K343" s="29"/>
      <c r="L343" s="45" t="str">
        <f>IF(J343="","",IF(J343&lt;F343,Formeln!V341+Formeln!U341,Formeln!V341))</f>
        <v/>
      </c>
      <c r="M343" s="23"/>
      <c r="N343" s="25">
        <f t="shared" si="5"/>
        <v>0</v>
      </c>
      <c r="O343" s="26"/>
      <c r="P343" s="26"/>
      <c r="Q343" s="27" t="str">
        <f>IF(Formeln!AA341+Formeln!AB341=0,"-     €",IF(Formeln!X341&gt;Formeln!Y341,Formeln!Y341,Formeln!X341))</f>
        <v>-     €</v>
      </c>
      <c r="R343" s="19"/>
    </row>
    <row r="344" spans="1:18" x14ac:dyDescent="0.25">
      <c r="A344" s="16">
        <v>339</v>
      </c>
      <c r="B344" s="17"/>
      <c r="C344" s="18"/>
      <c r="D344" s="18"/>
      <c r="E344" s="44"/>
      <c r="F344" s="20"/>
      <c r="G344" s="21"/>
      <c r="H344" s="22" t="str">
        <f>IF(Formeln!I342="","",Formeln!K342+1)</f>
        <v/>
      </c>
      <c r="I344" s="23"/>
      <c r="J344" s="28"/>
      <c r="K344" s="29"/>
      <c r="L344" s="45" t="str">
        <f>IF(J344="","",IF(J344&lt;F344,Formeln!V342+Formeln!U342,Formeln!V342))</f>
        <v/>
      </c>
      <c r="M344" s="23"/>
      <c r="N344" s="25">
        <f t="shared" si="5"/>
        <v>0</v>
      </c>
      <c r="O344" s="26"/>
      <c r="P344" s="26"/>
      <c r="Q344" s="27" t="str">
        <f>IF(Formeln!AA342+Formeln!AB342=0,"-     €",IF(Formeln!X342&gt;Formeln!Y342,Formeln!Y342,Formeln!X342))</f>
        <v>-     €</v>
      </c>
      <c r="R344" s="19"/>
    </row>
    <row r="345" spans="1:18" ht="15.75" thickBot="1" x14ac:dyDescent="0.3">
      <c r="A345" s="16">
        <v>340</v>
      </c>
      <c r="B345" s="46"/>
      <c r="C345" s="47"/>
      <c r="D345" s="47"/>
      <c r="E345" s="52"/>
      <c r="F345" s="30"/>
      <c r="G345" s="31"/>
      <c r="H345" s="76" t="str">
        <f>IF(Formeln!I343="","",Formeln!K343+1)</f>
        <v/>
      </c>
      <c r="I345" s="32"/>
      <c r="J345" s="41"/>
      <c r="K345" s="42"/>
      <c r="L345" s="45" t="str">
        <f>IF(J345="","",IF(J345&lt;F345,Formeln!V343+Formeln!U343,Formeln!V343))</f>
        <v/>
      </c>
      <c r="M345" s="32"/>
      <c r="N345" s="25">
        <f t="shared" si="5"/>
        <v>0</v>
      </c>
      <c r="O345" s="49"/>
      <c r="P345" s="49"/>
      <c r="Q345" s="27" t="str">
        <f>IF(Formeln!AA343+Formeln!AB343=0,"-     €",IF(Formeln!X343&gt;Formeln!Y343,Formeln!Y343,Formeln!X343))</f>
        <v>-     €</v>
      </c>
      <c r="R345" s="48"/>
    </row>
    <row r="346" spans="1:18" s="54" customFormat="1" ht="15.75" thickBot="1" x14ac:dyDescent="0.3">
      <c r="A346" s="70" t="s">
        <v>10</v>
      </c>
      <c r="B346" s="70"/>
      <c r="C346" s="70"/>
      <c r="D346" s="70"/>
      <c r="E346" s="71"/>
      <c r="F346" s="72"/>
      <c r="G346" s="73"/>
      <c r="H346" s="75"/>
      <c r="I346" s="74">
        <f>SUM(I6:I345)</f>
        <v>0</v>
      </c>
      <c r="J346" s="72"/>
      <c r="K346" s="73"/>
      <c r="L346" s="75"/>
      <c r="M346" s="74">
        <f>SUM(M6:M345)</f>
        <v>0</v>
      </c>
      <c r="N346" s="53">
        <f>SUM(N6:N345)</f>
        <v>0</v>
      </c>
      <c r="O346" s="50">
        <f>SUM(O6:O345)</f>
        <v>0</v>
      </c>
      <c r="P346" s="50">
        <f>SUM(P6:P345)</f>
        <v>0</v>
      </c>
      <c r="Q346" s="50">
        <f>SUM(Q6:Q345)</f>
        <v>0</v>
      </c>
      <c r="R346" s="51">
        <f>COUNTA(R6:R345)</f>
        <v>0</v>
      </c>
    </row>
  </sheetData>
  <mergeCells count="2">
    <mergeCell ref="F4:I4"/>
    <mergeCell ref="J4:M4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AD500"/>
  <sheetViews>
    <sheetView topLeftCell="K313" workbookViewId="0">
      <selection activeCell="AD343" sqref="AD343"/>
    </sheetView>
  </sheetViews>
  <sheetFormatPr baseColWidth="10" defaultColWidth="11.42578125" defaultRowHeight="15" x14ac:dyDescent="0.25"/>
  <cols>
    <col min="1" max="24" width="11.42578125" style="38"/>
    <col min="25" max="25" width="12" style="38" bestFit="1" customWidth="1"/>
    <col min="26" max="16384" width="11.42578125" style="38"/>
  </cols>
  <sheetData>
    <row r="4" spans="7:30" x14ac:dyDescent="0.25">
      <c r="G4" s="39">
        <f>IF(Tabelle1!J6&gt;Tabelle1!G6,Tabelle1!J6,Tabelle1!G6)</f>
        <v>0</v>
      </c>
      <c r="I4" s="38" t="str">
        <f>IF(ISBLANK(Tabelle1!F6),"",MONTH(Tabelle1!F6))</f>
        <v/>
      </c>
      <c r="J4" s="38" t="str">
        <f>IF(ISBLANK(Tabelle1!G6),"",MONTH(Tabelle1!G6))</f>
        <v/>
      </c>
      <c r="K4" s="38" t="e">
        <f>ABS(I4-J4)</f>
        <v>#VALUE!</v>
      </c>
      <c r="M4" s="38" t="str">
        <f>IF(ISBLANK(Tabelle1!J6),"",MONTH(G4))</f>
        <v/>
      </c>
      <c r="N4" s="38" t="str">
        <f>IF(ISBLANK(Tabelle1!K6),"",MONTH(Tabelle1!K6))</f>
        <v/>
      </c>
      <c r="O4" s="38" t="e">
        <f>IF(M4&gt;N4,0,ABS(M4-N4))</f>
        <v>#VALUE!</v>
      </c>
      <c r="Q4" s="38" t="str">
        <f>IF(ISBLANK(Tabelle1!J6),"",MONTH(Tabelle1!J6))</f>
        <v/>
      </c>
      <c r="R4" s="38" t="str">
        <f>IF(ISBLANK(Tabelle1!K6),"",MONTH(Tabelle1!K6))</f>
        <v/>
      </c>
      <c r="S4" s="38" t="e">
        <f>ABS(Q4-R4)+1</f>
        <v>#VALUE!</v>
      </c>
      <c r="U4" s="38" t="e">
        <f>ABS(I4-Q4)</f>
        <v>#VALUE!</v>
      </c>
      <c r="V4" s="38" t="str">
        <f>IF(Formeln!Q4="","",IF(OR(Tabelle1!F6="",MONTH(Tabelle1!J6)&gt;MONTH(Tabelle1!G6)),Formeln!S4,IF(Formeln!M4="","",Formeln!O4)))</f>
        <v/>
      </c>
      <c r="W4" s="38" t="e">
        <f>IF(Tabelle1!H6="",Tabelle1!L6*1500,Tabelle1!H6*1500)</f>
        <v>#VALUE!</v>
      </c>
      <c r="X4" s="38" t="e">
        <f>IF(AA4+AB4&gt;1,(Tabelle1!H6+Tabelle1!L6)*1500,W4)</f>
        <v>#VALUE!</v>
      </c>
      <c r="Y4" s="40">
        <f>Tabelle1!N6-Tabelle1!O6-Tabelle1!P6</f>
        <v>0</v>
      </c>
      <c r="AA4" s="38">
        <f>IF(Tabelle1!H6="",0,1)</f>
        <v>0</v>
      </c>
      <c r="AB4" s="38">
        <f>IF(Tabelle1!L6="",0,1)</f>
        <v>0</v>
      </c>
      <c r="AD4" s="38" t="str">
        <f>IF(Formeln!AA4+Formeln!AB4=0,"leer",IF(Formeln!X4&gt;Y4,Y4,Formeln!X4))</f>
        <v>leer</v>
      </c>
    </row>
    <row r="5" spans="7:30" x14ac:dyDescent="0.25">
      <c r="G5" s="39">
        <f>IF(Tabelle1!J7&gt;Tabelle1!G7,Tabelle1!J7,Tabelle1!G7)</f>
        <v>0</v>
      </c>
      <c r="I5" s="38" t="str">
        <f>IF(ISBLANK(Tabelle1!F7),"",MONTH(Tabelle1!F7))</f>
        <v/>
      </c>
      <c r="J5" s="38" t="str">
        <f>IF(ISBLANK(Tabelle1!G7),"",MONTH(Tabelle1!G7))</f>
        <v/>
      </c>
      <c r="K5" s="38" t="e">
        <f t="shared" ref="K5:K68" si="0">ABS(I5-J5)</f>
        <v>#VALUE!</v>
      </c>
      <c r="M5" s="38" t="str">
        <f>IF(ISBLANK(Tabelle1!J7),"",MONTH(G5))</f>
        <v/>
      </c>
      <c r="N5" s="38" t="str">
        <f>IF(ISBLANK(Tabelle1!K7),"",MONTH(Tabelle1!K7))</f>
        <v/>
      </c>
      <c r="O5" s="38" t="e">
        <f t="shared" ref="O5:O68" si="1">IF(M5&gt;N5,0,ABS(M5-N5))</f>
        <v>#VALUE!</v>
      </c>
      <c r="Q5" s="38" t="str">
        <f>IF(ISBLANK(Tabelle1!J7),"",MONTH(Tabelle1!J7))</f>
        <v/>
      </c>
      <c r="R5" s="38" t="str">
        <f>IF(ISBLANK(Tabelle1!K7),"",MONTH(Tabelle1!K7))</f>
        <v/>
      </c>
      <c r="S5" s="38" t="e">
        <f t="shared" ref="S5:S68" si="2">ABS(Q5-R5)+1</f>
        <v>#VALUE!</v>
      </c>
      <c r="U5" s="38" t="e">
        <f t="shared" ref="U5:U68" si="3">ABS(I5-Q5)</f>
        <v>#VALUE!</v>
      </c>
      <c r="V5" s="38" t="str">
        <f>IF(Formeln!Q5="","",IF(OR(Tabelle1!F7="",MONTH(Tabelle1!J7)&gt;MONTH(Tabelle1!G7)),Formeln!S5,IF(Formeln!M5="","",Formeln!O5)))</f>
        <v/>
      </c>
      <c r="W5" s="38" t="e">
        <f>IF(Tabelle1!H7="",Tabelle1!L7*1500,Tabelle1!H7*1500)</f>
        <v>#VALUE!</v>
      </c>
      <c r="X5" s="38" t="e">
        <f>IF(AA5+AB5&gt;1,(Tabelle1!H7+Tabelle1!L7)*1500,W5)</f>
        <v>#VALUE!</v>
      </c>
      <c r="Y5" s="40">
        <f>Tabelle1!N7-Tabelle1!O7-Tabelle1!P7</f>
        <v>0</v>
      </c>
      <c r="AA5" s="38">
        <f>IF(Tabelle1!H7="",0,1)</f>
        <v>0</v>
      </c>
      <c r="AB5" s="38">
        <f>IF(Tabelle1!L7="",0,1)</f>
        <v>0</v>
      </c>
      <c r="AD5" s="38" t="str">
        <f>IF(Formeln!AA5+Formeln!AB5=0,"leer",IF(Formeln!X5&gt;Y5,Y5,Formeln!X5))</f>
        <v>leer</v>
      </c>
    </row>
    <row r="6" spans="7:30" x14ac:dyDescent="0.25">
      <c r="G6" s="39">
        <f>IF(Tabelle1!J8&gt;Tabelle1!G8,Tabelle1!J8,Tabelle1!G8)</f>
        <v>0</v>
      </c>
      <c r="I6" s="38" t="str">
        <f>IF(ISBLANK(Tabelle1!F8),"",MONTH(Tabelle1!F8))</f>
        <v/>
      </c>
      <c r="J6" s="38" t="str">
        <f>IF(ISBLANK(Tabelle1!G8),"",MONTH(Tabelle1!G8))</f>
        <v/>
      </c>
      <c r="K6" s="38" t="e">
        <f t="shared" si="0"/>
        <v>#VALUE!</v>
      </c>
      <c r="M6" s="38" t="str">
        <f>IF(ISBLANK(Tabelle1!J8),"",MONTH(G6))</f>
        <v/>
      </c>
      <c r="N6" s="38" t="str">
        <f>IF(ISBLANK(Tabelle1!K8),"",MONTH(Tabelle1!K8))</f>
        <v/>
      </c>
      <c r="O6" s="38" t="e">
        <f t="shared" si="1"/>
        <v>#VALUE!</v>
      </c>
      <c r="Q6" s="38" t="str">
        <f>IF(ISBLANK(Tabelle1!J8),"",MONTH(Tabelle1!J8))</f>
        <v/>
      </c>
      <c r="R6" s="38" t="str">
        <f>IF(ISBLANK(Tabelle1!K8),"",MONTH(Tabelle1!K8))</f>
        <v/>
      </c>
      <c r="S6" s="38" t="e">
        <f t="shared" si="2"/>
        <v>#VALUE!</v>
      </c>
      <c r="U6" s="38" t="e">
        <f t="shared" si="3"/>
        <v>#VALUE!</v>
      </c>
      <c r="V6" s="38" t="str">
        <f>IF(Formeln!Q6="","",IF(OR(Tabelle1!F8="",MONTH(Tabelle1!J8)&gt;MONTH(Tabelle1!G8)),Formeln!S6,IF(Formeln!M6="","",Formeln!O6)))</f>
        <v/>
      </c>
      <c r="W6" s="38" t="e">
        <f>IF(Tabelle1!H8="",Tabelle1!L8*1500,Tabelle1!H8*1500)</f>
        <v>#VALUE!</v>
      </c>
      <c r="X6" s="38" t="e">
        <f>IF(AA6+AB6&gt;1,(Tabelle1!H8+Tabelle1!L8)*1500,W6)</f>
        <v>#VALUE!</v>
      </c>
      <c r="Y6" s="40">
        <f>Tabelle1!N8-Tabelle1!O8-Tabelle1!P8</f>
        <v>0</v>
      </c>
      <c r="AA6" s="38">
        <f>IF(Tabelle1!H8="",0,1)</f>
        <v>0</v>
      </c>
      <c r="AB6" s="38">
        <f>IF(Tabelle1!L8="",0,1)</f>
        <v>0</v>
      </c>
      <c r="AD6" s="38" t="str">
        <f>IF(Formeln!AA6+Formeln!AB6=0,"leer",IF(Formeln!X6&gt;Y6,Y6,Formeln!X6))</f>
        <v>leer</v>
      </c>
    </row>
    <row r="7" spans="7:30" x14ac:dyDescent="0.25">
      <c r="G7" s="39">
        <f>IF(Tabelle1!J9&gt;Tabelle1!G9,Tabelle1!J9,Tabelle1!G9)</f>
        <v>0</v>
      </c>
      <c r="I7" s="38" t="str">
        <f>IF(ISBLANK(Tabelle1!F9),"",MONTH(Tabelle1!F9))</f>
        <v/>
      </c>
      <c r="J7" s="38" t="str">
        <f>IF(ISBLANK(Tabelle1!G9),"",MONTH(Tabelle1!G9))</f>
        <v/>
      </c>
      <c r="K7" s="38" t="e">
        <f t="shared" si="0"/>
        <v>#VALUE!</v>
      </c>
      <c r="M7" s="38" t="str">
        <f>IF(ISBLANK(Tabelle1!J9),"",MONTH(G7))</f>
        <v/>
      </c>
      <c r="N7" s="38" t="str">
        <f>IF(ISBLANK(Tabelle1!K9),"",MONTH(Tabelle1!K9))</f>
        <v/>
      </c>
      <c r="O7" s="38" t="e">
        <f t="shared" si="1"/>
        <v>#VALUE!</v>
      </c>
      <c r="Q7" s="38" t="str">
        <f>IF(ISBLANK(Tabelle1!J9),"",MONTH(Tabelle1!J9))</f>
        <v/>
      </c>
      <c r="R7" s="38" t="str">
        <f>IF(ISBLANK(Tabelle1!K9),"",MONTH(Tabelle1!K9))</f>
        <v/>
      </c>
      <c r="S7" s="38" t="e">
        <f t="shared" si="2"/>
        <v>#VALUE!</v>
      </c>
      <c r="U7" s="38" t="e">
        <f t="shared" si="3"/>
        <v>#VALUE!</v>
      </c>
      <c r="V7" s="38" t="str">
        <f>IF(Formeln!Q7="","",IF(OR(Tabelle1!F9="",MONTH(Tabelle1!J9)&gt;MONTH(Tabelle1!G9)),Formeln!S7,IF(Formeln!M7="","",Formeln!O7)))</f>
        <v/>
      </c>
      <c r="W7" s="38" t="e">
        <f>IF(Tabelle1!H9="",Tabelle1!L9*1500,Tabelle1!H9*1500)</f>
        <v>#VALUE!</v>
      </c>
      <c r="X7" s="38" t="e">
        <f>IF(AA7+AB7&gt;1,(Tabelle1!H9+Tabelle1!L9)*1500,W7)</f>
        <v>#VALUE!</v>
      </c>
      <c r="Y7" s="40">
        <f>Tabelle1!N9-Tabelle1!O9-Tabelle1!P9</f>
        <v>0</v>
      </c>
      <c r="AA7" s="38">
        <f>IF(Tabelle1!H9="",0,1)</f>
        <v>0</v>
      </c>
      <c r="AB7" s="38">
        <f>IF(Tabelle1!L9="",0,1)</f>
        <v>0</v>
      </c>
      <c r="AD7" s="38" t="str">
        <f>IF(Formeln!AA7+Formeln!AB7=0,"leer",IF(Formeln!X7&gt;Y7,Y7,Formeln!X7))</f>
        <v>leer</v>
      </c>
    </row>
    <row r="8" spans="7:30" x14ac:dyDescent="0.25">
      <c r="G8" s="39">
        <f>IF(Tabelle1!J10&gt;Tabelle1!G10,Tabelle1!J10,Tabelle1!G10)</f>
        <v>0</v>
      </c>
      <c r="I8" s="38" t="str">
        <f>IF(ISBLANK(Tabelle1!F10),"",MONTH(Tabelle1!F10))</f>
        <v/>
      </c>
      <c r="J8" s="38" t="str">
        <f>IF(ISBLANK(Tabelle1!G10),"",MONTH(Tabelle1!G10))</f>
        <v/>
      </c>
      <c r="K8" s="38" t="e">
        <f t="shared" si="0"/>
        <v>#VALUE!</v>
      </c>
      <c r="M8" s="38" t="str">
        <f>IF(ISBLANK(Tabelle1!J10),"",MONTH(G8))</f>
        <v/>
      </c>
      <c r="N8" s="38" t="str">
        <f>IF(ISBLANK(Tabelle1!K10),"",MONTH(Tabelle1!K10))</f>
        <v/>
      </c>
      <c r="O8" s="38" t="e">
        <f t="shared" si="1"/>
        <v>#VALUE!</v>
      </c>
      <c r="Q8" s="38" t="str">
        <f>IF(ISBLANK(Tabelle1!J10),"",MONTH(Tabelle1!J10))</f>
        <v/>
      </c>
      <c r="R8" s="38" t="str">
        <f>IF(ISBLANK(Tabelle1!K10),"",MONTH(Tabelle1!K10))</f>
        <v/>
      </c>
      <c r="S8" s="38" t="e">
        <f t="shared" si="2"/>
        <v>#VALUE!</v>
      </c>
      <c r="U8" s="38" t="e">
        <f t="shared" si="3"/>
        <v>#VALUE!</v>
      </c>
      <c r="V8" s="38" t="str">
        <f>IF(Formeln!Q8="","",IF(OR(Tabelle1!F10="",MONTH(Tabelle1!J10)&gt;MONTH(Tabelle1!G10)),Formeln!S8,IF(Formeln!M8="","",Formeln!O8)))</f>
        <v/>
      </c>
      <c r="W8" s="38" t="e">
        <f>IF(Tabelle1!H10="",Tabelle1!L10*1500,Tabelle1!H10*1500)</f>
        <v>#VALUE!</v>
      </c>
      <c r="X8" s="38" t="e">
        <f>IF(AA8+AB8&gt;1,(Tabelle1!H10+Tabelle1!L10)*1500,W8)</f>
        <v>#VALUE!</v>
      </c>
      <c r="Y8" s="40">
        <f>Tabelle1!N10-Tabelle1!O10-Tabelle1!P10</f>
        <v>0</v>
      </c>
      <c r="AA8" s="38">
        <f>IF(Tabelle1!H10="",0,1)</f>
        <v>0</v>
      </c>
      <c r="AB8" s="38">
        <f>IF(Tabelle1!L10="",0,1)</f>
        <v>0</v>
      </c>
      <c r="AD8" s="38" t="str">
        <f>IF(Formeln!AA8+Formeln!AB8=0,"leer",IF(Formeln!X8&gt;Y8,Y8,Formeln!X8))</f>
        <v>leer</v>
      </c>
    </row>
    <row r="9" spans="7:30" x14ac:dyDescent="0.25">
      <c r="G9" s="39">
        <f>IF(Tabelle1!J11&gt;Tabelle1!G11,Tabelle1!J11,Tabelle1!G11)</f>
        <v>0</v>
      </c>
      <c r="I9" s="38" t="str">
        <f>IF(ISBLANK(Tabelle1!F11),"",MONTH(Tabelle1!F11))</f>
        <v/>
      </c>
      <c r="J9" s="38" t="str">
        <f>IF(ISBLANK(Tabelle1!G11),"",MONTH(Tabelle1!G11))</f>
        <v/>
      </c>
      <c r="K9" s="38" t="e">
        <f t="shared" si="0"/>
        <v>#VALUE!</v>
      </c>
      <c r="M9" s="38" t="str">
        <f>IF(ISBLANK(Tabelle1!J11),"",MONTH(G9))</f>
        <v/>
      </c>
      <c r="N9" s="38" t="str">
        <f>IF(ISBLANK(Tabelle1!K11),"",MONTH(Tabelle1!K11))</f>
        <v/>
      </c>
      <c r="O9" s="38" t="e">
        <f t="shared" si="1"/>
        <v>#VALUE!</v>
      </c>
      <c r="Q9" s="38" t="str">
        <f>IF(ISBLANK(Tabelle1!J11),"",MONTH(Tabelle1!J11))</f>
        <v/>
      </c>
      <c r="R9" s="38" t="str">
        <f>IF(ISBLANK(Tabelle1!K11),"",MONTH(Tabelle1!K11))</f>
        <v/>
      </c>
      <c r="S9" s="38" t="e">
        <f t="shared" si="2"/>
        <v>#VALUE!</v>
      </c>
      <c r="U9" s="38" t="e">
        <f t="shared" si="3"/>
        <v>#VALUE!</v>
      </c>
      <c r="V9" s="38" t="str">
        <f>IF(Formeln!Q9="","",IF(OR(Tabelle1!F11="",MONTH(Tabelle1!J11)&gt;MONTH(Tabelle1!G11)),Formeln!S9,IF(Formeln!M9="","",Formeln!O9)))</f>
        <v/>
      </c>
      <c r="W9" s="38" t="e">
        <f>IF(Tabelle1!H11="",Tabelle1!L11*1500,Tabelle1!H11*1500)</f>
        <v>#VALUE!</v>
      </c>
      <c r="X9" s="38" t="e">
        <f>IF(AA9+AB9&gt;1,(Tabelle1!H11+Tabelle1!L11)*1500,W9)</f>
        <v>#VALUE!</v>
      </c>
      <c r="Y9" s="40">
        <f>Tabelle1!N11-Tabelle1!O11-Tabelle1!P11</f>
        <v>0</v>
      </c>
      <c r="AA9" s="38">
        <f>IF(Tabelle1!H11="",0,1)</f>
        <v>0</v>
      </c>
      <c r="AB9" s="38">
        <f>IF(Tabelle1!L11="",0,1)</f>
        <v>0</v>
      </c>
      <c r="AD9" s="38" t="str">
        <f>IF(Formeln!AA9+Formeln!AB9=0,"leer",IF(Formeln!X9&gt;Y9,Y9,Formeln!X9))</f>
        <v>leer</v>
      </c>
    </row>
    <row r="10" spans="7:30" x14ac:dyDescent="0.25">
      <c r="G10" s="39">
        <f>IF(Tabelle1!J12&gt;Tabelle1!G12,Tabelle1!J12,Tabelle1!G12)</f>
        <v>0</v>
      </c>
      <c r="I10" s="38" t="str">
        <f>IF(ISBLANK(Tabelle1!F12),"",MONTH(Tabelle1!F12))</f>
        <v/>
      </c>
      <c r="J10" s="38" t="str">
        <f>IF(ISBLANK(Tabelle1!G12),"",MONTH(Tabelle1!G12))</f>
        <v/>
      </c>
      <c r="K10" s="38" t="e">
        <f t="shared" si="0"/>
        <v>#VALUE!</v>
      </c>
      <c r="M10" s="38" t="str">
        <f>IF(ISBLANK(Tabelle1!J12),"",MONTH(G10))</f>
        <v/>
      </c>
      <c r="N10" s="38" t="str">
        <f>IF(ISBLANK(Tabelle1!K12),"",MONTH(Tabelle1!K12))</f>
        <v/>
      </c>
      <c r="O10" s="38" t="e">
        <f t="shared" si="1"/>
        <v>#VALUE!</v>
      </c>
      <c r="Q10" s="38" t="str">
        <f>IF(ISBLANK(Tabelle1!J12),"",MONTH(Tabelle1!J12))</f>
        <v/>
      </c>
      <c r="R10" s="38" t="str">
        <f>IF(ISBLANK(Tabelle1!K12),"",MONTH(Tabelle1!K12))</f>
        <v/>
      </c>
      <c r="S10" s="38" t="e">
        <f t="shared" si="2"/>
        <v>#VALUE!</v>
      </c>
      <c r="U10" s="38" t="e">
        <f t="shared" si="3"/>
        <v>#VALUE!</v>
      </c>
      <c r="V10" s="38" t="str">
        <f>IF(Formeln!Q10="","",IF(OR(Tabelle1!F12="",MONTH(Tabelle1!J12)&gt;MONTH(Tabelle1!G12)),Formeln!S10,IF(Formeln!M10="","",Formeln!O10)))</f>
        <v/>
      </c>
      <c r="W10" s="38" t="e">
        <f>IF(Tabelle1!H12="",Tabelle1!L12*1500,Tabelle1!H12*1500)</f>
        <v>#VALUE!</v>
      </c>
      <c r="X10" s="38" t="e">
        <f>IF(AA10+AB10&gt;1,(Tabelle1!H12+Tabelle1!L12)*1500,W10)</f>
        <v>#VALUE!</v>
      </c>
      <c r="Y10" s="40">
        <f>Tabelle1!N12-Tabelle1!O12-Tabelle1!P12</f>
        <v>0</v>
      </c>
      <c r="AA10" s="38">
        <f>IF(Tabelle1!H12="",0,1)</f>
        <v>0</v>
      </c>
      <c r="AB10" s="38">
        <f>IF(Tabelle1!L12="",0,1)</f>
        <v>0</v>
      </c>
      <c r="AD10" s="38" t="str">
        <f>IF(Formeln!AA10+Formeln!AB10=0,"leer",IF(Formeln!X10&gt;Y10,Y10,Formeln!X10))</f>
        <v>leer</v>
      </c>
    </row>
    <row r="11" spans="7:30" x14ac:dyDescent="0.25">
      <c r="G11" s="39">
        <f>IF(Tabelle1!J13&gt;Tabelle1!G13,Tabelle1!J13,Tabelle1!G13)</f>
        <v>0</v>
      </c>
      <c r="I11" s="38" t="str">
        <f>IF(ISBLANK(Tabelle1!F13),"",MONTH(Tabelle1!F13))</f>
        <v/>
      </c>
      <c r="J11" s="38" t="str">
        <f>IF(ISBLANK(Tabelle1!G13),"",MONTH(Tabelle1!G13))</f>
        <v/>
      </c>
      <c r="K11" s="38" t="e">
        <f t="shared" si="0"/>
        <v>#VALUE!</v>
      </c>
      <c r="M11" s="38" t="str">
        <f>IF(ISBLANK(Tabelle1!J13),"",MONTH(G11))</f>
        <v/>
      </c>
      <c r="N11" s="38" t="str">
        <f>IF(ISBLANK(Tabelle1!K13),"",MONTH(Tabelle1!K13))</f>
        <v/>
      </c>
      <c r="O11" s="38" t="e">
        <f t="shared" si="1"/>
        <v>#VALUE!</v>
      </c>
      <c r="Q11" s="38" t="str">
        <f>IF(ISBLANK(Tabelle1!J13),"",MONTH(Tabelle1!J13))</f>
        <v/>
      </c>
      <c r="R11" s="38" t="str">
        <f>IF(ISBLANK(Tabelle1!K13),"",MONTH(Tabelle1!K13))</f>
        <v/>
      </c>
      <c r="S11" s="38" t="e">
        <f t="shared" si="2"/>
        <v>#VALUE!</v>
      </c>
      <c r="U11" s="38" t="e">
        <f t="shared" si="3"/>
        <v>#VALUE!</v>
      </c>
      <c r="V11" s="38" t="str">
        <f>IF(Formeln!Q11="","",IF(OR(Tabelle1!F13="",MONTH(Tabelle1!J13)&gt;MONTH(Tabelle1!G13)),Formeln!S11,IF(Formeln!M11="","",Formeln!O11)))</f>
        <v/>
      </c>
      <c r="W11" s="38" t="e">
        <f>IF(Tabelle1!H13="",Tabelle1!L13*1500,Tabelle1!H13*1500)</f>
        <v>#VALUE!</v>
      </c>
      <c r="X11" s="38" t="e">
        <f>IF(AA11+AB11&gt;1,(Tabelle1!H13+Tabelle1!L13)*1500,W11)</f>
        <v>#VALUE!</v>
      </c>
      <c r="Y11" s="40">
        <f>Tabelle1!N13-Tabelle1!O13-Tabelle1!P13</f>
        <v>0</v>
      </c>
      <c r="AA11" s="38">
        <f>IF(Tabelle1!H13="",0,1)</f>
        <v>0</v>
      </c>
      <c r="AB11" s="38">
        <f>IF(Tabelle1!L13="",0,1)</f>
        <v>0</v>
      </c>
      <c r="AD11" s="38" t="str">
        <f>IF(Formeln!AA11+Formeln!AB11=0,"leer",IF(Formeln!X11&gt;Y11,Y11,Formeln!X11))</f>
        <v>leer</v>
      </c>
    </row>
    <row r="12" spans="7:30" x14ac:dyDescent="0.25">
      <c r="G12" s="39">
        <f>IF(Tabelle1!J14&gt;Tabelle1!G14,Tabelle1!J14,Tabelle1!G14)</f>
        <v>0</v>
      </c>
      <c r="I12" s="38" t="str">
        <f>IF(ISBLANK(Tabelle1!F14),"",MONTH(Tabelle1!F14))</f>
        <v/>
      </c>
      <c r="J12" s="38" t="str">
        <f>IF(ISBLANK(Tabelle1!G14),"",MONTH(Tabelle1!G14))</f>
        <v/>
      </c>
      <c r="K12" s="38" t="e">
        <f t="shared" si="0"/>
        <v>#VALUE!</v>
      </c>
      <c r="M12" s="38" t="str">
        <f>IF(ISBLANK(Tabelle1!J14),"",MONTH(G12))</f>
        <v/>
      </c>
      <c r="N12" s="38" t="str">
        <f>IF(ISBLANK(Tabelle1!K14),"",MONTH(Tabelle1!K14))</f>
        <v/>
      </c>
      <c r="O12" s="38" t="e">
        <f t="shared" si="1"/>
        <v>#VALUE!</v>
      </c>
      <c r="Q12" s="38" t="str">
        <f>IF(ISBLANK(Tabelle1!J14),"",MONTH(Tabelle1!J14))</f>
        <v/>
      </c>
      <c r="R12" s="38" t="str">
        <f>IF(ISBLANK(Tabelle1!K14),"",MONTH(Tabelle1!K14))</f>
        <v/>
      </c>
      <c r="S12" s="38" t="e">
        <f t="shared" si="2"/>
        <v>#VALUE!</v>
      </c>
      <c r="U12" s="38" t="e">
        <f t="shared" si="3"/>
        <v>#VALUE!</v>
      </c>
      <c r="V12" s="38" t="str">
        <f>IF(Formeln!Q12="","",IF(OR(Tabelle1!F14="",MONTH(Tabelle1!J14)&gt;MONTH(Tabelle1!G14)),Formeln!S12,IF(Formeln!M12="","",Formeln!O12)))</f>
        <v/>
      </c>
      <c r="W12" s="38" t="e">
        <f>IF(Tabelle1!H14="",Tabelle1!L14*1500,Tabelle1!H14*1500)</f>
        <v>#VALUE!</v>
      </c>
      <c r="X12" s="38" t="e">
        <f>IF(AA12+AB12&gt;1,(Tabelle1!H14+Tabelle1!L14)*1500,W12)</f>
        <v>#VALUE!</v>
      </c>
      <c r="Y12" s="40">
        <f>Tabelle1!N14-Tabelle1!O14-Tabelle1!P14</f>
        <v>0</v>
      </c>
      <c r="AA12" s="38">
        <f>IF(Tabelle1!H14="",0,1)</f>
        <v>0</v>
      </c>
      <c r="AB12" s="38">
        <f>IF(Tabelle1!L14="",0,1)</f>
        <v>0</v>
      </c>
      <c r="AD12" s="38" t="str">
        <f>IF(Formeln!AA12+Formeln!AB12=0,"leer",IF(Formeln!X12&gt;Y12,Y12,Formeln!X12))</f>
        <v>leer</v>
      </c>
    </row>
    <row r="13" spans="7:30" x14ac:dyDescent="0.25">
      <c r="G13" s="39">
        <f>IF(Tabelle1!J15&gt;Tabelle1!G15,Tabelle1!J15,Tabelle1!G15)</f>
        <v>0</v>
      </c>
      <c r="I13" s="38" t="str">
        <f>IF(ISBLANK(Tabelle1!F15),"",MONTH(Tabelle1!F15))</f>
        <v/>
      </c>
      <c r="J13" s="38" t="str">
        <f>IF(ISBLANK(Tabelle1!G15),"",MONTH(Tabelle1!G15))</f>
        <v/>
      </c>
      <c r="K13" s="38" t="e">
        <f t="shared" si="0"/>
        <v>#VALUE!</v>
      </c>
      <c r="M13" s="38" t="str">
        <f>IF(ISBLANK(Tabelle1!J15),"",MONTH(G13))</f>
        <v/>
      </c>
      <c r="N13" s="38" t="str">
        <f>IF(ISBLANK(Tabelle1!K15),"",MONTH(Tabelle1!K15))</f>
        <v/>
      </c>
      <c r="O13" s="38" t="e">
        <f t="shared" si="1"/>
        <v>#VALUE!</v>
      </c>
      <c r="Q13" s="38" t="str">
        <f>IF(ISBLANK(Tabelle1!J15),"",MONTH(Tabelle1!J15))</f>
        <v/>
      </c>
      <c r="R13" s="38" t="str">
        <f>IF(ISBLANK(Tabelle1!K15),"",MONTH(Tabelle1!K15))</f>
        <v/>
      </c>
      <c r="S13" s="38" t="e">
        <f t="shared" si="2"/>
        <v>#VALUE!</v>
      </c>
      <c r="U13" s="38" t="e">
        <f t="shared" si="3"/>
        <v>#VALUE!</v>
      </c>
      <c r="V13" s="38" t="str">
        <f>IF(Formeln!Q13="","",IF(OR(Tabelle1!F15="",MONTH(Tabelle1!J15)&gt;MONTH(Tabelle1!G15)),Formeln!S13,IF(Formeln!M13="","",Formeln!O13)))</f>
        <v/>
      </c>
      <c r="W13" s="38" t="e">
        <f>IF(Tabelle1!H15="",Tabelle1!L15*1500,Tabelle1!H15*1500)</f>
        <v>#VALUE!</v>
      </c>
      <c r="X13" s="38" t="e">
        <f>IF(AA13+AB13&gt;1,(Tabelle1!H15+Tabelle1!L15)*1500,W13)</f>
        <v>#VALUE!</v>
      </c>
      <c r="Y13" s="40">
        <f>Tabelle1!N15-Tabelle1!O15-Tabelle1!P15</f>
        <v>0</v>
      </c>
      <c r="AA13" s="38">
        <f>IF(Tabelle1!H15="",0,1)</f>
        <v>0</v>
      </c>
      <c r="AB13" s="38">
        <f>IF(Tabelle1!L15="",0,1)</f>
        <v>0</v>
      </c>
      <c r="AD13" s="38" t="str">
        <f>IF(Formeln!AA13+Formeln!AB13=0,"leer",IF(Formeln!X13&gt;Y13,Y13,Formeln!X13))</f>
        <v>leer</v>
      </c>
    </row>
    <row r="14" spans="7:30" x14ac:dyDescent="0.25">
      <c r="G14" s="39">
        <f>IF(Tabelle1!J16&gt;Tabelle1!G16,Tabelle1!J16,Tabelle1!G16)</f>
        <v>0</v>
      </c>
      <c r="I14" s="38" t="str">
        <f>IF(ISBLANK(Tabelle1!F16),"",MONTH(Tabelle1!F16))</f>
        <v/>
      </c>
      <c r="J14" s="38" t="str">
        <f>IF(ISBLANK(Tabelle1!G16),"",MONTH(Tabelle1!G16))</f>
        <v/>
      </c>
      <c r="K14" s="38" t="e">
        <f t="shared" si="0"/>
        <v>#VALUE!</v>
      </c>
      <c r="M14" s="38" t="str">
        <f>IF(ISBLANK(Tabelle1!J16),"",MONTH(G14))</f>
        <v/>
      </c>
      <c r="N14" s="38" t="str">
        <f>IF(ISBLANK(Tabelle1!K16),"",MONTH(Tabelle1!K16))</f>
        <v/>
      </c>
      <c r="O14" s="38" t="e">
        <f t="shared" si="1"/>
        <v>#VALUE!</v>
      </c>
      <c r="Q14" s="38" t="str">
        <f>IF(ISBLANK(Tabelle1!J16),"",MONTH(Tabelle1!J16))</f>
        <v/>
      </c>
      <c r="R14" s="38" t="str">
        <f>IF(ISBLANK(Tabelle1!K16),"",MONTH(Tabelle1!K16))</f>
        <v/>
      </c>
      <c r="S14" s="38" t="e">
        <f t="shared" si="2"/>
        <v>#VALUE!</v>
      </c>
      <c r="U14" s="38" t="e">
        <f t="shared" si="3"/>
        <v>#VALUE!</v>
      </c>
      <c r="V14" s="38" t="str">
        <f>IF(Formeln!Q14="","",IF(OR(Tabelle1!F16="",MONTH(Tabelle1!J16)&gt;MONTH(Tabelle1!G16)),Formeln!S14,IF(Formeln!M14="","",Formeln!O14)))</f>
        <v/>
      </c>
      <c r="W14" s="38" t="e">
        <f>IF(Tabelle1!H16="",Tabelle1!L16*1500,Tabelle1!H16*1500)</f>
        <v>#VALUE!</v>
      </c>
      <c r="X14" s="38" t="e">
        <f>IF(AA14+AB14&gt;1,(Tabelle1!H16+Tabelle1!L16)*1500,W14)</f>
        <v>#VALUE!</v>
      </c>
      <c r="Y14" s="40">
        <f>Tabelle1!N16-Tabelle1!O16-Tabelle1!P16</f>
        <v>0</v>
      </c>
      <c r="AA14" s="38">
        <f>IF(Tabelle1!H16="",0,1)</f>
        <v>0</v>
      </c>
      <c r="AB14" s="38">
        <f>IF(Tabelle1!L16="",0,1)</f>
        <v>0</v>
      </c>
      <c r="AD14" s="38" t="str">
        <f>IF(Formeln!AA14+Formeln!AB14=0,"leer",IF(Formeln!X14&gt;Y14,Y14,Formeln!X14))</f>
        <v>leer</v>
      </c>
    </row>
    <row r="15" spans="7:30" x14ac:dyDescent="0.25">
      <c r="G15" s="39">
        <f>IF(Tabelle1!J17&gt;Tabelle1!G17,Tabelle1!J17,Tabelle1!G17)</f>
        <v>0</v>
      </c>
      <c r="I15" s="38" t="str">
        <f>IF(ISBLANK(Tabelle1!F17),"",MONTH(Tabelle1!F17))</f>
        <v/>
      </c>
      <c r="J15" s="38" t="str">
        <f>IF(ISBLANK(Tabelle1!G17),"",MONTH(Tabelle1!G17))</f>
        <v/>
      </c>
      <c r="K15" s="38" t="e">
        <f t="shared" si="0"/>
        <v>#VALUE!</v>
      </c>
      <c r="M15" s="38" t="str">
        <f>IF(ISBLANK(Tabelle1!J17),"",MONTH(G15))</f>
        <v/>
      </c>
      <c r="N15" s="38" t="str">
        <f>IF(ISBLANK(Tabelle1!K17),"",MONTH(Tabelle1!K17))</f>
        <v/>
      </c>
      <c r="O15" s="38" t="e">
        <f t="shared" si="1"/>
        <v>#VALUE!</v>
      </c>
      <c r="Q15" s="38" t="str">
        <f>IF(ISBLANK(Tabelle1!J17),"",MONTH(Tabelle1!J17))</f>
        <v/>
      </c>
      <c r="R15" s="38" t="str">
        <f>IF(ISBLANK(Tabelle1!K17),"",MONTH(Tabelle1!K17))</f>
        <v/>
      </c>
      <c r="S15" s="38" t="e">
        <f t="shared" si="2"/>
        <v>#VALUE!</v>
      </c>
      <c r="U15" s="38" t="e">
        <f t="shared" si="3"/>
        <v>#VALUE!</v>
      </c>
      <c r="V15" s="38" t="str">
        <f>IF(Formeln!Q15="","",IF(OR(Tabelle1!F17="",MONTH(Tabelle1!J17)&gt;MONTH(Tabelle1!G17)),Formeln!S15,IF(Formeln!M15="","",Formeln!O15)))</f>
        <v/>
      </c>
      <c r="W15" s="38" t="e">
        <f>IF(Tabelle1!H17="",Tabelle1!L17*1500,Tabelle1!H17*1500)</f>
        <v>#VALUE!</v>
      </c>
      <c r="X15" s="38" t="e">
        <f>IF(AA15+AB15&gt;1,(Tabelle1!H17+Tabelle1!L17)*1500,W15)</f>
        <v>#VALUE!</v>
      </c>
      <c r="Y15" s="40">
        <f>Tabelle1!N17-Tabelle1!O17-Tabelle1!P17</f>
        <v>0</v>
      </c>
      <c r="AA15" s="38">
        <f>IF(Tabelle1!H17="",0,1)</f>
        <v>0</v>
      </c>
      <c r="AB15" s="38">
        <f>IF(Tabelle1!L17="",0,1)</f>
        <v>0</v>
      </c>
      <c r="AD15" s="38" t="str">
        <f>IF(Formeln!AA15+Formeln!AB15=0,"leer",IF(Formeln!X15&gt;Y15,Y15,Formeln!X15))</f>
        <v>leer</v>
      </c>
    </row>
    <row r="16" spans="7:30" x14ac:dyDescent="0.25">
      <c r="G16" s="39">
        <f>IF(Tabelle1!J18&gt;Tabelle1!G18,Tabelle1!J18,Tabelle1!G18)</f>
        <v>0</v>
      </c>
      <c r="I16" s="38" t="str">
        <f>IF(ISBLANK(Tabelle1!F18),"",MONTH(Tabelle1!F18))</f>
        <v/>
      </c>
      <c r="J16" s="38" t="str">
        <f>IF(ISBLANK(Tabelle1!G18),"",MONTH(Tabelle1!G18))</f>
        <v/>
      </c>
      <c r="K16" s="38" t="e">
        <f t="shared" si="0"/>
        <v>#VALUE!</v>
      </c>
      <c r="M16" s="38" t="str">
        <f>IF(ISBLANK(Tabelle1!J18),"",MONTH(G16))</f>
        <v/>
      </c>
      <c r="N16" s="38" t="str">
        <f>IF(ISBLANK(Tabelle1!K18),"",MONTH(Tabelle1!K18))</f>
        <v/>
      </c>
      <c r="O16" s="38" t="e">
        <f t="shared" si="1"/>
        <v>#VALUE!</v>
      </c>
      <c r="Q16" s="38" t="str">
        <f>IF(ISBLANK(Tabelle1!J18),"",MONTH(Tabelle1!J18))</f>
        <v/>
      </c>
      <c r="R16" s="38" t="str">
        <f>IF(ISBLANK(Tabelle1!K18),"",MONTH(Tabelle1!K18))</f>
        <v/>
      </c>
      <c r="S16" s="38" t="e">
        <f t="shared" si="2"/>
        <v>#VALUE!</v>
      </c>
      <c r="U16" s="38" t="e">
        <f t="shared" si="3"/>
        <v>#VALUE!</v>
      </c>
      <c r="V16" s="38" t="str">
        <f>IF(Formeln!Q16="","",IF(OR(Tabelle1!F18="",MONTH(Tabelle1!J18)&gt;MONTH(Tabelle1!G18)),Formeln!S16,IF(Formeln!M16="","",Formeln!O16)))</f>
        <v/>
      </c>
      <c r="W16" s="38" t="e">
        <f>IF(Tabelle1!H18="",Tabelle1!L18*1500,Tabelle1!H18*1500)</f>
        <v>#VALUE!</v>
      </c>
      <c r="X16" s="38" t="e">
        <f>IF(AA16+AB16&gt;1,(Tabelle1!H18+Tabelle1!L18)*1500,W16)</f>
        <v>#VALUE!</v>
      </c>
      <c r="Y16" s="40">
        <f>Tabelle1!N18-Tabelle1!O18-Tabelle1!P18</f>
        <v>0</v>
      </c>
      <c r="AA16" s="38">
        <f>IF(Tabelle1!H18="",0,1)</f>
        <v>0</v>
      </c>
      <c r="AB16" s="38">
        <f>IF(Tabelle1!L18="",0,1)</f>
        <v>0</v>
      </c>
      <c r="AD16" s="38" t="str">
        <f>IF(Formeln!AA16+Formeln!AB16=0,"leer",IF(Formeln!X16&gt;Y16,Y16,Formeln!X16))</f>
        <v>leer</v>
      </c>
    </row>
    <row r="17" spans="7:30" x14ac:dyDescent="0.25">
      <c r="G17" s="39">
        <f>IF(Tabelle1!J19&gt;Tabelle1!G19,Tabelle1!J19,Tabelle1!G19)</f>
        <v>0</v>
      </c>
      <c r="I17" s="38" t="str">
        <f>IF(ISBLANK(Tabelle1!F19),"",MONTH(Tabelle1!F19))</f>
        <v/>
      </c>
      <c r="J17" s="38" t="str">
        <f>IF(ISBLANK(Tabelle1!G19),"",MONTH(Tabelle1!G19))</f>
        <v/>
      </c>
      <c r="K17" s="38" t="e">
        <f t="shared" si="0"/>
        <v>#VALUE!</v>
      </c>
      <c r="M17" s="38" t="str">
        <f>IF(ISBLANK(Tabelle1!J19),"",MONTH(G17))</f>
        <v/>
      </c>
      <c r="N17" s="38" t="str">
        <f>IF(ISBLANK(Tabelle1!K19),"",MONTH(Tabelle1!K19))</f>
        <v/>
      </c>
      <c r="O17" s="38" t="e">
        <f t="shared" si="1"/>
        <v>#VALUE!</v>
      </c>
      <c r="Q17" s="38" t="str">
        <f>IF(ISBLANK(Tabelle1!J19),"",MONTH(Tabelle1!J19))</f>
        <v/>
      </c>
      <c r="R17" s="38" t="str">
        <f>IF(ISBLANK(Tabelle1!K19),"",MONTH(Tabelle1!K19))</f>
        <v/>
      </c>
      <c r="S17" s="38" t="e">
        <f t="shared" si="2"/>
        <v>#VALUE!</v>
      </c>
      <c r="U17" s="38" t="e">
        <f t="shared" si="3"/>
        <v>#VALUE!</v>
      </c>
      <c r="V17" s="38" t="str">
        <f>IF(Formeln!Q17="","",IF(OR(Tabelle1!F19="",MONTH(Tabelle1!J19)&gt;MONTH(Tabelle1!G19)),Formeln!S17,IF(Formeln!M17="","",Formeln!O17)))</f>
        <v/>
      </c>
      <c r="W17" s="38" t="e">
        <f>IF(Tabelle1!H19="",Tabelle1!L19*1500,Tabelle1!H19*1500)</f>
        <v>#VALUE!</v>
      </c>
      <c r="X17" s="38" t="e">
        <f>IF(AA17+AB17&gt;1,(Tabelle1!H19+Tabelle1!L19)*1500,W17)</f>
        <v>#VALUE!</v>
      </c>
      <c r="Y17" s="40">
        <f>Tabelle1!N19-Tabelle1!O19-Tabelle1!P19</f>
        <v>0</v>
      </c>
      <c r="AA17" s="38">
        <f>IF(Tabelle1!H19="",0,1)</f>
        <v>0</v>
      </c>
      <c r="AB17" s="38">
        <f>IF(Tabelle1!L19="",0,1)</f>
        <v>0</v>
      </c>
      <c r="AD17" s="38" t="str">
        <f>IF(Formeln!AA17+Formeln!AB17=0,"leer",IF(Formeln!X17&gt;Y17,Y17,Formeln!X17))</f>
        <v>leer</v>
      </c>
    </row>
    <row r="18" spans="7:30" x14ac:dyDescent="0.25">
      <c r="G18" s="39">
        <f>IF(Tabelle1!J20&gt;Tabelle1!G20,Tabelle1!J20,Tabelle1!G20)</f>
        <v>0</v>
      </c>
      <c r="I18" s="38" t="str">
        <f>IF(ISBLANK(Tabelle1!F20),"",MONTH(Tabelle1!F20))</f>
        <v/>
      </c>
      <c r="J18" s="38" t="str">
        <f>IF(ISBLANK(Tabelle1!G20),"",MONTH(Tabelle1!G20))</f>
        <v/>
      </c>
      <c r="K18" s="38" t="e">
        <f t="shared" si="0"/>
        <v>#VALUE!</v>
      </c>
      <c r="M18" s="38" t="str">
        <f>IF(ISBLANK(Tabelle1!J20),"",MONTH(G18))</f>
        <v/>
      </c>
      <c r="N18" s="38" t="str">
        <f>IF(ISBLANK(Tabelle1!K20),"",MONTH(Tabelle1!K20))</f>
        <v/>
      </c>
      <c r="O18" s="38" t="e">
        <f t="shared" si="1"/>
        <v>#VALUE!</v>
      </c>
      <c r="Q18" s="38" t="str">
        <f>IF(ISBLANK(Tabelle1!J20),"",MONTH(Tabelle1!J20))</f>
        <v/>
      </c>
      <c r="R18" s="38" t="str">
        <f>IF(ISBLANK(Tabelle1!K20),"",MONTH(Tabelle1!K20))</f>
        <v/>
      </c>
      <c r="S18" s="38" t="e">
        <f t="shared" si="2"/>
        <v>#VALUE!</v>
      </c>
      <c r="U18" s="38" t="e">
        <f t="shared" si="3"/>
        <v>#VALUE!</v>
      </c>
      <c r="V18" s="38" t="str">
        <f>IF(Formeln!Q18="","",IF(OR(Tabelle1!F20="",MONTH(Tabelle1!J20)&gt;MONTH(Tabelle1!G20)),Formeln!S18,IF(Formeln!M18="","",Formeln!O18)))</f>
        <v/>
      </c>
      <c r="W18" s="38" t="e">
        <f>IF(Tabelle1!H20="",Tabelle1!L20*1500,Tabelle1!H20*1500)</f>
        <v>#VALUE!</v>
      </c>
      <c r="X18" s="38" t="e">
        <f>IF(AA18+AB18&gt;1,(Tabelle1!H20+Tabelle1!L20)*1500,W18)</f>
        <v>#VALUE!</v>
      </c>
      <c r="Y18" s="40">
        <f>Tabelle1!N20-Tabelle1!O20-Tabelle1!P20</f>
        <v>0</v>
      </c>
      <c r="AA18" s="38">
        <f>IF(Tabelle1!H20="",0,1)</f>
        <v>0</v>
      </c>
      <c r="AB18" s="38">
        <f>IF(Tabelle1!L20="",0,1)</f>
        <v>0</v>
      </c>
      <c r="AD18" s="38" t="str">
        <f>IF(Formeln!AA18+Formeln!AB18=0,"leer",IF(Formeln!X18&gt;Y18,Y18,Formeln!X18))</f>
        <v>leer</v>
      </c>
    </row>
    <row r="19" spans="7:30" x14ac:dyDescent="0.25">
      <c r="G19" s="39">
        <f>IF(Tabelle1!J21&gt;Tabelle1!G21,Tabelle1!J21,Tabelle1!G21)</f>
        <v>0</v>
      </c>
      <c r="H19" s="39"/>
      <c r="I19" s="38" t="str">
        <f>IF(ISBLANK(Tabelle1!F21),"",MONTH(Tabelle1!F21))</f>
        <v/>
      </c>
      <c r="J19" s="38" t="str">
        <f>IF(ISBLANK(Tabelle1!G21),"",MONTH(Tabelle1!G21))</f>
        <v/>
      </c>
      <c r="K19" s="38" t="e">
        <f t="shared" si="0"/>
        <v>#VALUE!</v>
      </c>
      <c r="M19" s="38" t="str">
        <f>IF(ISBLANK(Tabelle1!J21),"",MONTH(G19))</f>
        <v/>
      </c>
      <c r="N19" s="38" t="str">
        <f>IF(ISBLANK(Tabelle1!K21),"",MONTH(Tabelle1!K21))</f>
        <v/>
      </c>
      <c r="O19" s="38" t="e">
        <f t="shared" si="1"/>
        <v>#VALUE!</v>
      </c>
      <c r="Q19" s="38" t="str">
        <f>IF(ISBLANK(Tabelle1!J21),"",MONTH(Tabelle1!J21))</f>
        <v/>
      </c>
      <c r="R19" s="38" t="str">
        <f>IF(ISBLANK(Tabelle1!K21),"",MONTH(Tabelle1!K21))</f>
        <v/>
      </c>
      <c r="S19" s="38" t="e">
        <f t="shared" si="2"/>
        <v>#VALUE!</v>
      </c>
      <c r="U19" s="38" t="e">
        <f t="shared" si="3"/>
        <v>#VALUE!</v>
      </c>
      <c r="V19" s="38" t="str">
        <f>IF(Formeln!Q19="","",IF(OR(Tabelle1!F21="",MONTH(Tabelle1!J21)&gt;MONTH(Tabelle1!G21)),Formeln!S19,IF(Formeln!M19="","",Formeln!O19)))</f>
        <v/>
      </c>
      <c r="W19" s="38" t="e">
        <f>IF(Tabelle1!H21="",Tabelle1!L21*1500,Tabelle1!H21*1500)</f>
        <v>#VALUE!</v>
      </c>
      <c r="X19" s="38" t="e">
        <f>IF(AA19+AB19&gt;1,(Tabelle1!H21+Tabelle1!L21)*1500,W19)</f>
        <v>#VALUE!</v>
      </c>
      <c r="Y19" s="40">
        <f>Tabelle1!N21-Tabelle1!O21-Tabelle1!P21</f>
        <v>0</v>
      </c>
      <c r="AA19" s="38">
        <f>IF(Tabelle1!H21="",0,1)</f>
        <v>0</v>
      </c>
      <c r="AB19" s="38">
        <f>IF(Tabelle1!L21="",0,1)</f>
        <v>0</v>
      </c>
      <c r="AD19" s="38" t="str">
        <f>IF(Formeln!AA19+Formeln!AB19=0,"leer",IF(Formeln!X19&gt;Y19,Y19,Formeln!X19))</f>
        <v>leer</v>
      </c>
    </row>
    <row r="20" spans="7:30" x14ac:dyDescent="0.25">
      <c r="G20" s="39">
        <f>IF(Tabelle1!J22&gt;Tabelle1!G22,Tabelle1!J22,Tabelle1!G22)</f>
        <v>0</v>
      </c>
      <c r="I20" s="38" t="str">
        <f>IF(ISBLANK(Tabelle1!F22),"",MONTH(Tabelle1!F22))</f>
        <v/>
      </c>
      <c r="J20" s="38" t="str">
        <f>IF(ISBLANK(Tabelle1!G22),"",MONTH(Tabelle1!G22))</f>
        <v/>
      </c>
      <c r="K20" s="38" t="e">
        <f t="shared" si="0"/>
        <v>#VALUE!</v>
      </c>
      <c r="M20" s="38" t="str">
        <f>IF(ISBLANK(Tabelle1!J22),"",MONTH(G20))</f>
        <v/>
      </c>
      <c r="N20" s="38" t="str">
        <f>IF(ISBLANK(Tabelle1!K22),"",MONTH(Tabelle1!K22))</f>
        <v/>
      </c>
      <c r="O20" s="38" t="e">
        <f t="shared" si="1"/>
        <v>#VALUE!</v>
      </c>
      <c r="Q20" s="38" t="str">
        <f>IF(ISBLANK(Tabelle1!J22),"",MONTH(Tabelle1!J22))</f>
        <v/>
      </c>
      <c r="R20" s="38" t="str">
        <f>IF(ISBLANK(Tabelle1!K22),"",MONTH(Tabelle1!K22))</f>
        <v/>
      </c>
      <c r="S20" s="38" t="e">
        <f t="shared" si="2"/>
        <v>#VALUE!</v>
      </c>
      <c r="U20" s="38" t="e">
        <f t="shared" si="3"/>
        <v>#VALUE!</v>
      </c>
      <c r="V20" s="38" t="str">
        <f>IF(Formeln!Q20="","",IF(OR(Tabelle1!F22="",MONTH(Tabelle1!J22)&gt;MONTH(Tabelle1!G22)),Formeln!S20,IF(Formeln!M20="","",Formeln!O20)))</f>
        <v/>
      </c>
      <c r="W20" s="38" t="e">
        <f>IF(Tabelle1!H22="",Tabelle1!L22*1500,Tabelle1!H22*1500)</f>
        <v>#VALUE!</v>
      </c>
      <c r="X20" s="38" t="e">
        <f>IF(AA20+AB20&gt;1,(Tabelle1!H22+Tabelle1!L22)*1500,W20)</f>
        <v>#VALUE!</v>
      </c>
      <c r="Y20" s="40">
        <f>Tabelle1!N22-Tabelle1!O22-Tabelle1!P22</f>
        <v>0</v>
      </c>
      <c r="AA20" s="38">
        <f>IF(Tabelle1!H22="",0,1)</f>
        <v>0</v>
      </c>
      <c r="AB20" s="38">
        <f>IF(Tabelle1!L22="",0,1)</f>
        <v>0</v>
      </c>
      <c r="AD20" s="38" t="str">
        <f>IF(Formeln!AA20+Formeln!AB20=0,"leer",IF(Formeln!X20&gt;Y20,Y20,Formeln!X20))</f>
        <v>leer</v>
      </c>
    </row>
    <row r="21" spans="7:30" x14ac:dyDescent="0.25">
      <c r="G21" s="39">
        <f>IF(Tabelle1!J23&gt;Tabelle1!G23,Tabelle1!J23,Tabelle1!G23)</f>
        <v>0</v>
      </c>
      <c r="I21" s="38" t="str">
        <f>IF(ISBLANK(Tabelle1!F23),"",MONTH(Tabelle1!F23))</f>
        <v/>
      </c>
      <c r="J21" s="38" t="str">
        <f>IF(ISBLANK(Tabelle1!G23),"",MONTH(Tabelle1!G23))</f>
        <v/>
      </c>
      <c r="K21" s="38" t="e">
        <f t="shared" si="0"/>
        <v>#VALUE!</v>
      </c>
      <c r="M21" s="38" t="str">
        <f>IF(ISBLANK(Tabelle1!J23),"",MONTH(G21))</f>
        <v/>
      </c>
      <c r="N21" s="38" t="str">
        <f>IF(ISBLANK(Tabelle1!K23),"",MONTH(Tabelle1!K23))</f>
        <v/>
      </c>
      <c r="O21" s="38" t="e">
        <f t="shared" si="1"/>
        <v>#VALUE!</v>
      </c>
      <c r="Q21" s="38" t="str">
        <f>IF(ISBLANK(Tabelle1!J23),"",MONTH(Tabelle1!J23))</f>
        <v/>
      </c>
      <c r="R21" s="38" t="str">
        <f>IF(ISBLANK(Tabelle1!K23),"",MONTH(Tabelle1!K23))</f>
        <v/>
      </c>
      <c r="S21" s="38" t="e">
        <f t="shared" si="2"/>
        <v>#VALUE!</v>
      </c>
      <c r="U21" s="38" t="e">
        <f t="shared" si="3"/>
        <v>#VALUE!</v>
      </c>
      <c r="V21" s="38" t="str">
        <f>IF(Formeln!Q21="","",IF(OR(Tabelle1!F23="",MONTH(Tabelle1!J23)&gt;MONTH(Tabelle1!G23)),Formeln!S21,IF(Formeln!M21="","",Formeln!O21)))</f>
        <v/>
      </c>
      <c r="W21" s="38" t="e">
        <f>IF(Tabelle1!H23="",Tabelle1!L23*1500,Tabelle1!H23*1500)</f>
        <v>#VALUE!</v>
      </c>
      <c r="X21" s="38" t="e">
        <f>IF(AA21+AB21&gt;1,(Tabelle1!H23+Tabelle1!L23)*1500,W21)</f>
        <v>#VALUE!</v>
      </c>
      <c r="Y21" s="40">
        <f>Tabelle1!N23-Tabelle1!O23-Tabelle1!P23</f>
        <v>0</v>
      </c>
      <c r="AA21" s="38">
        <f>IF(Tabelle1!H23="",0,1)</f>
        <v>0</v>
      </c>
      <c r="AB21" s="38">
        <f>IF(Tabelle1!L23="",0,1)</f>
        <v>0</v>
      </c>
      <c r="AD21" s="38" t="str">
        <f>IF(Formeln!AA21+Formeln!AB21=0,"leer",IF(Formeln!X21&gt;Y21,Y21,Formeln!X21))</f>
        <v>leer</v>
      </c>
    </row>
    <row r="22" spans="7:30" x14ac:dyDescent="0.25">
      <c r="G22" s="39">
        <f>IF(Tabelle1!J24&gt;Tabelle1!G24,Tabelle1!J24,Tabelle1!G24)</f>
        <v>0</v>
      </c>
      <c r="I22" s="38" t="str">
        <f>IF(ISBLANK(Tabelle1!F24),"",MONTH(Tabelle1!F24))</f>
        <v/>
      </c>
      <c r="J22" s="38" t="str">
        <f>IF(ISBLANK(Tabelle1!G24),"",MONTH(Tabelle1!G24))</f>
        <v/>
      </c>
      <c r="K22" s="38" t="e">
        <f t="shared" si="0"/>
        <v>#VALUE!</v>
      </c>
      <c r="M22" s="38" t="str">
        <f>IF(ISBLANK(Tabelle1!J24),"",MONTH(G22))</f>
        <v/>
      </c>
      <c r="N22" s="38" t="str">
        <f>IF(ISBLANK(Tabelle1!K24),"",MONTH(Tabelle1!K24))</f>
        <v/>
      </c>
      <c r="O22" s="38" t="e">
        <f t="shared" si="1"/>
        <v>#VALUE!</v>
      </c>
      <c r="Q22" s="38" t="str">
        <f>IF(ISBLANK(Tabelle1!J24),"",MONTH(Tabelle1!J24))</f>
        <v/>
      </c>
      <c r="R22" s="38" t="str">
        <f>IF(ISBLANK(Tabelle1!K24),"",MONTH(Tabelle1!K24))</f>
        <v/>
      </c>
      <c r="S22" s="38" t="e">
        <f t="shared" si="2"/>
        <v>#VALUE!</v>
      </c>
      <c r="U22" s="38" t="e">
        <f t="shared" si="3"/>
        <v>#VALUE!</v>
      </c>
      <c r="V22" s="38" t="str">
        <f>IF(Formeln!Q22="","",IF(OR(Tabelle1!F24="",MONTH(Tabelle1!J24)&gt;MONTH(Tabelle1!G24)),Formeln!S22,IF(Formeln!M22="","",Formeln!O22)))</f>
        <v/>
      </c>
      <c r="W22" s="38" t="e">
        <f>IF(Tabelle1!H24="",Tabelle1!L24*1500,Tabelle1!H24*1500)</f>
        <v>#VALUE!</v>
      </c>
      <c r="X22" s="38" t="e">
        <f>IF(AA22+AB22&gt;1,(Tabelle1!H24+Tabelle1!L24)*1500,W22)</f>
        <v>#VALUE!</v>
      </c>
      <c r="Y22" s="40">
        <f>Tabelle1!N24-Tabelle1!O24-Tabelle1!P24</f>
        <v>0</v>
      </c>
      <c r="AA22" s="38">
        <f>IF(Tabelle1!H24="",0,1)</f>
        <v>0</v>
      </c>
      <c r="AB22" s="38">
        <f>IF(Tabelle1!L24="",0,1)</f>
        <v>0</v>
      </c>
      <c r="AD22" s="38" t="str">
        <f>IF(Formeln!AA22+Formeln!AB22=0,"leer",IF(Formeln!X22&gt;Y22,Y22,Formeln!X22))</f>
        <v>leer</v>
      </c>
    </row>
    <row r="23" spans="7:30" x14ac:dyDescent="0.25">
      <c r="G23" s="39">
        <f>IF(Tabelle1!J25&gt;Tabelle1!G25,Tabelle1!J25,Tabelle1!G25)</f>
        <v>0</v>
      </c>
      <c r="I23" s="38" t="str">
        <f>IF(ISBLANK(Tabelle1!F25),"",MONTH(Tabelle1!F25))</f>
        <v/>
      </c>
      <c r="J23" s="38" t="str">
        <f>IF(ISBLANK(Tabelle1!G25),"",MONTH(Tabelle1!G25))</f>
        <v/>
      </c>
      <c r="K23" s="38" t="e">
        <f t="shared" si="0"/>
        <v>#VALUE!</v>
      </c>
      <c r="M23" s="38" t="str">
        <f>IF(ISBLANK(Tabelle1!J25),"",MONTH(G23))</f>
        <v/>
      </c>
      <c r="N23" s="38" t="str">
        <f>IF(ISBLANK(Tabelle1!K25),"",MONTH(Tabelle1!K25))</f>
        <v/>
      </c>
      <c r="O23" s="38" t="e">
        <f t="shared" si="1"/>
        <v>#VALUE!</v>
      </c>
      <c r="Q23" s="38" t="str">
        <f>IF(ISBLANK(Tabelle1!J25),"",MONTH(Tabelle1!J25))</f>
        <v/>
      </c>
      <c r="R23" s="38" t="str">
        <f>IF(ISBLANK(Tabelle1!K25),"",MONTH(Tabelle1!K25))</f>
        <v/>
      </c>
      <c r="S23" s="38" t="e">
        <f t="shared" si="2"/>
        <v>#VALUE!</v>
      </c>
      <c r="U23" s="38" t="e">
        <f t="shared" si="3"/>
        <v>#VALUE!</v>
      </c>
      <c r="V23" s="38" t="str">
        <f>IF(Formeln!Q23="","",IF(OR(Tabelle1!F25="",MONTH(Tabelle1!J25)&gt;MONTH(Tabelle1!G25)),Formeln!S23,IF(Formeln!M23="","",Formeln!O23)))</f>
        <v/>
      </c>
      <c r="W23" s="38" t="e">
        <f>IF(Tabelle1!H25="",Tabelle1!L25*1500,Tabelle1!H25*1500)</f>
        <v>#VALUE!</v>
      </c>
      <c r="X23" s="38" t="e">
        <f>IF(AA23+AB23&gt;1,(Tabelle1!H25+Tabelle1!L25)*1500,W23)</f>
        <v>#VALUE!</v>
      </c>
      <c r="Y23" s="40">
        <f>Tabelle1!N25-Tabelle1!O25-Tabelle1!P25</f>
        <v>0</v>
      </c>
      <c r="AA23" s="38">
        <f>IF(Tabelle1!H25="",0,1)</f>
        <v>0</v>
      </c>
      <c r="AB23" s="38">
        <f>IF(Tabelle1!L25="",0,1)</f>
        <v>0</v>
      </c>
      <c r="AD23" s="38" t="str">
        <f>IF(Formeln!AA23+Formeln!AB23=0,"leer",IF(Formeln!X23&gt;Y23,Y23,Formeln!X23))</f>
        <v>leer</v>
      </c>
    </row>
    <row r="24" spans="7:30" x14ac:dyDescent="0.25">
      <c r="G24" s="39">
        <f>IF(Tabelle1!J26&gt;Tabelle1!G26,Tabelle1!J26,Tabelle1!G26)</f>
        <v>0</v>
      </c>
      <c r="I24" s="38" t="str">
        <f>IF(ISBLANK(Tabelle1!F26),"",MONTH(Tabelle1!F26))</f>
        <v/>
      </c>
      <c r="J24" s="38" t="str">
        <f>IF(ISBLANK(Tabelle1!G26),"",MONTH(Tabelle1!G26))</f>
        <v/>
      </c>
      <c r="K24" s="38" t="e">
        <f t="shared" si="0"/>
        <v>#VALUE!</v>
      </c>
      <c r="M24" s="38" t="str">
        <f>IF(ISBLANK(Tabelle1!J26),"",MONTH(G24))</f>
        <v/>
      </c>
      <c r="N24" s="38" t="str">
        <f>IF(ISBLANK(Tabelle1!K26),"",MONTH(Tabelle1!K26))</f>
        <v/>
      </c>
      <c r="O24" s="38" t="e">
        <f t="shared" si="1"/>
        <v>#VALUE!</v>
      </c>
      <c r="Q24" s="38" t="str">
        <f>IF(ISBLANK(Tabelle1!J26),"",MONTH(Tabelle1!J26))</f>
        <v/>
      </c>
      <c r="R24" s="38" t="str">
        <f>IF(ISBLANK(Tabelle1!K26),"",MONTH(Tabelle1!K26))</f>
        <v/>
      </c>
      <c r="S24" s="38" t="e">
        <f t="shared" si="2"/>
        <v>#VALUE!</v>
      </c>
      <c r="U24" s="38" t="e">
        <f t="shared" si="3"/>
        <v>#VALUE!</v>
      </c>
      <c r="V24" s="38" t="str">
        <f>IF(Formeln!Q24="","",IF(OR(Tabelle1!F26="",MONTH(Tabelle1!J26)&gt;MONTH(Tabelle1!G26)),Formeln!S24,IF(Formeln!M24="","",Formeln!O24)))</f>
        <v/>
      </c>
      <c r="W24" s="38" t="e">
        <f>IF(Tabelle1!H26="",Tabelle1!L26*1500,Tabelle1!H26*1500)</f>
        <v>#VALUE!</v>
      </c>
      <c r="X24" s="38" t="e">
        <f>IF(AA24+AB24&gt;1,(Tabelle1!H26+Tabelle1!L26)*1500,W24)</f>
        <v>#VALUE!</v>
      </c>
      <c r="Y24" s="40">
        <f>Tabelle1!N26-Tabelle1!O26-Tabelle1!P26</f>
        <v>0</v>
      </c>
      <c r="AA24" s="38">
        <f>IF(Tabelle1!H26="",0,1)</f>
        <v>0</v>
      </c>
      <c r="AB24" s="38">
        <f>IF(Tabelle1!L26="",0,1)</f>
        <v>0</v>
      </c>
      <c r="AD24" s="38" t="str">
        <f>IF(Formeln!AA24+Formeln!AB24=0,"leer",IF(Formeln!X24&gt;Y24,Y24,Formeln!X24))</f>
        <v>leer</v>
      </c>
    </row>
    <row r="25" spans="7:30" x14ac:dyDescent="0.25">
      <c r="G25" s="39">
        <f>IF(Tabelle1!J27&gt;Tabelle1!G27,Tabelle1!J27,Tabelle1!G27)</f>
        <v>0</v>
      </c>
      <c r="I25" s="38" t="str">
        <f>IF(ISBLANK(Tabelle1!F27),"",MONTH(Tabelle1!F27))</f>
        <v/>
      </c>
      <c r="J25" s="38" t="str">
        <f>IF(ISBLANK(Tabelle1!G27),"",MONTH(Tabelle1!G27))</f>
        <v/>
      </c>
      <c r="K25" s="38" t="e">
        <f t="shared" si="0"/>
        <v>#VALUE!</v>
      </c>
      <c r="M25" s="38" t="str">
        <f>IF(ISBLANK(Tabelle1!J27),"",MONTH(G25))</f>
        <v/>
      </c>
      <c r="N25" s="38" t="str">
        <f>IF(ISBLANK(Tabelle1!K27),"",MONTH(Tabelle1!K27))</f>
        <v/>
      </c>
      <c r="O25" s="38" t="e">
        <f t="shared" si="1"/>
        <v>#VALUE!</v>
      </c>
      <c r="Q25" s="38" t="str">
        <f>IF(ISBLANK(Tabelle1!J27),"",MONTH(Tabelle1!J27))</f>
        <v/>
      </c>
      <c r="R25" s="38" t="str">
        <f>IF(ISBLANK(Tabelle1!K27),"",MONTH(Tabelle1!K27))</f>
        <v/>
      </c>
      <c r="S25" s="38" t="e">
        <f t="shared" si="2"/>
        <v>#VALUE!</v>
      </c>
      <c r="U25" s="38" t="e">
        <f t="shared" si="3"/>
        <v>#VALUE!</v>
      </c>
      <c r="V25" s="38" t="str">
        <f>IF(Formeln!Q25="","",IF(OR(Tabelle1!F27="",MONTH(Tabelle1!J27)&gt;MONTH(Tabelle1!G27)),Formeln!S25,IF(Formeln!M25="","",Formeln!O25)))</f>
        <v/>
      </c>
      <c r="W25" s="38" t="e">
        <f>IF(Tabelle1!H27="",Tabelle1!L27*1500,Tabelle1!H27*1500)</f>
        <v>#VALUE!</v>
      </c>
      <c r="X25" s="38" t="e">
        <f>IF(AA25+AB25&gt;1,(Tabelle1!H27+Tabelle1!L27)*1500,W25)</f>
        <v>#VALUE!</v>
      </c>
      <c r="Y25" s="40">
        <f>Tabelle1!N27-Tabelle1!O27-Tabelle1!P27</f>
        <v>0</v>
      </c>
      <c r="AA25" s="38">
        <f>IF(Tabelle1!H27="",0,1)</f>
        <v>0</v>
      </c>
      <c r="AB25" s="38">
        <f>IF(Tabelle1!L27="",0,1)</f>
        <v>0</v>
      </c>
      <c r="AD25" s="38" t="str">
        <f>IF(Formeln!AA25+Formeln!AB25=0,"leer",IF(Formeln!X25&gt;Y25,Y25,Formeln!X25))</f>
        <v>leer</v>
      </c>
    </row>
    <row r="26" spans="7:30" x14ac:dyDescent="0.25">
      <c r="G26" s="39">
        <f>IF(Tabelle1!J28&gt;Tabelle1!G28,Tabelle1!J28,Tabelle1!G28)</f>
        <v>0</v>
      </c>
      <c r="I26" s="38" t="str">
        <f>IF(ISBLANK(Tabelle1!F28),"",MONTH(Tabelle1!F28))</f>
        <v/>
      </c>
      <c r="J26" s="38" t="str">
        <f>IF(ISBLANK(Tabelle1!G28),"",MONTH(Tabelle1!G28))</f>
        <v/>
      </c>
      <c r="K26" s="38" t="e">
        <f t="shared" si="0"/>
        <v>#VALUE!</v>
      </c>
      <c r="M26" s="38" t="str">
        <f>IF(ISBLANK(Tabelle1!J28),"",MONTH(G26))</f>
        <v/>
      </c>
      <c r="N26" s="38" t="str">
        <f>IF(ISBLANK(Tabelle1!K28),"",MONTH(Tabelle1!K28))</f>
        <v/>
      </c>
      <c r="O26" s="38" t="e">
        <f t="shared" si="1"/>
        <v>#VALUE!</v>
      </c>
      <c r="Q26" s="38" t="str">
        <f>IF(ISBLANK(Tabelle1!J28),"",MONTH(Tabelle1!J28))</f>
        <v/>
      </c>
      <c r="R26" s="38" t="str">
        <f>IF(ISBLANK(Tabelle1!K28),"",MONTH(Tabelle1!K28))</f>
        <v/>
      </c>
      <c r="S26" s="38" t="e">
        <f t="shared" si="2"/>
        <v>#VALUE!</v>
      </c>
      <c r="U26" s="38" t="e">
        <f t="shared" si="3"/>
        <v>#VALUE!</v>
      </c>
      <c r="V26" s="38" t="str">
        <f>IF(Formeln!Q26="","",IF(OR(Tabelle1!F28="",MONTH(Tabelle1!J28)&gt;MONTH(Tabelle1!G28)),Formeln!S26,IF(Formeln!M26="","",Formeln!O26)))</f>
        <v/>
      </c>
      <c r="W26" s="38" t="e">
        <f>IF(Tabelle1!H28="",Tabelle1!L28*1500,Tabelle1!H28*1500)</f>
        <v>#VALUE!</v>
      </c>
      <c r="X26" s="38" t="e">
        <f>IF(AA26+AB26&gt;1,(Tabelle1!H28+Tabelle1!L28)*1500,W26)</f>
        <v>#VALUE!</v>
      </c>
      <c r="Y26" s="40">
        <f>Tabelle1!N28-Tabelle1!O28-Tabelle1!P28</f>
        <v>0</v>
      </c>
      <c r="AA26" s="38">
        <f>IF(Tabelle1!H28="",0,1)</f>
        <v>0</v>
      </c>
      <c r="AB26" s="38">
        <f>IF(Tabelle1!L28="",0,1)</f>
        <v>0</v>
      </c>
      <c r="AD26" s="38" t="str">
        <f>IF(Formeln!AA26+Formeln!AB26=0,"leer",IF(Formeln!X26&gt;Y26,Y26,Formeln!X26))</f>
        <v>leer</v>
      </c>
    </row>
    <row r="27" spans="7:30" x14ac:dyDescent="0.25">
      <c r="G27" s="39">
        <f>IF(Tabelle1!J29&gt;Tabelle1!G29,Tabelle1!J29,Tabelle1!G29)</f>
        <v>0</v>
      </c>
      <c r="I27" s="38" t="str">
        <f>IF(ISBLANK(Tabelle1!F29),"",MONTH(Tabelle1!F29))</f>
        <v/>
      </c>
      <c r="J27" s="38" t="str">
        <f>IF(ISBLANK(Tabelle1!G29),"",MONTH(Tabelle1!G29))</f>
        <v/>
      </c>
      <c r="K27" s="38" t="e">
        <f t="shared" si="0"/>
        <v>#VALUE!</v>
      </c>
      <c r="M27" s="38" t="str">
        <f>IF(ISBLANK(Tabelle1!J29),"",MONTH(G27))</f>
        <v/>
      </c>
      <c r="N27" s="38" t="str">
        <f>IF(ISBLANK(Tabelle1!K29),"",MONTH(Tabelle1!K29))</f>
        <v/>
      </c>
      <c r="O27" s="38" t="e">
        <f t="shared" si="1"/>
        <v>#VALUE!</v>
      </c>
      <c r="Q27" s="38" t="str">
        <f>IF(ISBLANK(Tabelle1!J29),"",MONTH(Tabelle1!J29))</f>
        <v/>
      </c>
      <c r="R27" s="38" t="str">
        <f>IF(ISBLANK(Tabelle1!K29),"",MONTH(Tabelle1!K29))</f>
        <v/>
      </c>
      <c r="S27" s="38" t="e">
        <f t="shared" si="2"/>
        <v>#VALUE!</v>
      </c>
      <c r="U27" s="38" t="e">
        <f t="shared" si="3"/>
        <v>#VALUE!</v>
      </c>
      <c r="V27" s="38" t="str">
        <f>IF(Formeln!Q27="","",IF(OR(Tabelle1!F29="",MONTH(Tabelle1!J29)&gt;MONTH(Tabelle1!G29)),Formeln!S27,IF(Formeln!M27="","",Formeln!O27)))</f>
        <v/>
      </c>
      <c r="W27" s="38" t="e">
        <f>IF(Tabelle1!H29="",Tabelle1!L29*1500,Tabelle1!H29*1500)</f>
        <v>#VALUE!</v>
      </c>
      <c r="X27" s="38" t="e">
        <f>IF(AA27+AB27&gt;1,(Tabelle1!H29+Tabelle1!L29)*1500,W27)</f>
        <v>#VALUE!</v>
      </c>
      <c r="Y27" s="40">
        <f>Tabelle1!N29-Tabelle1!O29-Tabelle1!P29</f>
        <v>0</v>
      </c>
      <c r="AA27" s="38">
        <f>IF(Tabelle1!H29="",0,1)</f>
        <v>0</v>
      </c>
      <c r="AB27" s="38">
        <f>IF(Tabelle1!L29="",0,1)</f>
        <v>0</v>
      </c>
      <c r="AD27" s="38" t="str">
        <f>IF(Formeln!AA27+Formeln!AB27=0,"leer",IF(Formeln!X27&gt;Y27,Y27,Formeln!X27))</f>
        <v>leer</v>
      </c>
    </row>
    <row r="28" spans="7:30" x14ac:dyDescent="0.25">
      <c r="G28" s="39">
        <f>IF(Tabelle1!J30&gt;Tabelle1!G30,Tabelle1!J30,Tabelle1!G30)</f>
        <v>0</v>
      </c>
      <c r="I28" s="38" t="str">
        <f>IF(ISBLANK(Tabelle1!F30),"",MONTH(Tabelle1!F30))</f>
        <v/>
      </c>
      <c r="J28" s="38" t="str">
        <f>IF(ISBLANK(Tabelle1!G30),"",MONTH(Tabelle1!G30))</f>
        <v/>
      </c>
      <c r="K28" s="38" t="e">
        <f t="shared" si="0"/>
        <v>#VALUE!</v>
      </c>
      <c r="M28" s="38" t="str">
        <f>IF(ISBLANK(Tabelle1!J30),"",MONTH(G28))</f>
        <v/>
      </c>
      <c r="N28" s="38" t="str">
        <f>IF(ISBLANK(Tabelle1!K30),"",MONTH(Tabelle1!K30))</f>
        <v/>
      </c>
      <c r="O28" s="38" t="e">
        <f t="shared" si="1"/>
        <v>#VALUE!</v>
      </c>
      <c r="Q28" s="38" t="str">
        <f>IF(ISBLANK(Tabelle1!J30),"",MONTH(Tabelle1!J30))</f>
        <v/>
      </c>
      <c r="R28" s="38" t="str">
        <f>IF(ISBLANK(Tabelle1!K30),"",MONTH(Tabelle1!K30))</f>
        <v/>
      </c>
      <c r="S28" s="38" t="e">
        <f t="shared" si="2"/>
        <v>#VALUE!</v>
      </c>
      <c r="U28" s="38" t="e">
        <f t="shared" si="3"/>
        <v>#VALUE!</v>
      </c>
      <c r="V28" s="38" t="str">
        <f>IF(Formeln!Q28="","",IF(OR(Tabelle1!F30="",MONTH(Tabelle1!J30)&gt;MONTH(Tabelle1!G30)),Formeln!S28,IF(Formeln!M28="","",Formeln!O28)))</f>
        <v/>
      </c>
      <c r="W28" s="38" t="e">
        <f>IF(Tabelle1!H30="",Tabelle1!L30*1500,Tabelle1!H30*1500)</f>
        <v>#VALUE!</v>
      </c>
      <c r="X28" s="38" t="e">
        <f>IF(AA28+AB28&gt;1,(Tabelle1!H30+Tabelle1!L30)*1500,W28)</f>
        <v>#VALUE!</v>
      </c>
      <c r="Y28" s="40">
        <f>Tabelle1!N30-Tabelle1!O30-Tabelle1!P30</f>
        <v>0</v>
      </c>
      <c r="AA28" s="38">
        <f>IF(Tabelle1!H30="",0,1)</f>
        <v>0</v>
      </c>
      <c r="AB28" s="38">
        <f>IF(Tabelle1!L30="",0,1)</f>
        <v>0</v>
      </c>
      <c r="AD28" s="38" t="str">
        <f>IF(Formeln!AA28+Formeln!AB28=0,"leer",IF(Formeln!X28&gt;Y28,Y28,Formeln!X28))</f>
        <v>leer</v>
      </c>
    </row>
    <row r="29" spans="7:30" x14ac:dyDescent="0.25">
      <c r="G29" s="39">
        <f>IF(Tabelle1!J31&gt;Tabelle1!G31,Tabelle1!J31,Tabelle1!G31)</f>
        <v>0</v>
      </c>
      <c r="I29" s="38" t="str">
        <f>IF(ISBLANK(Tabelle1!F31),"",MONTH(Tabelle1!F31))</f>
        <v/>
      </c>
      <c r="J29" s="38" t="str">
        <f>IF(ISBLANK(Tabelle1!G31),"",MONTH(Tabelle1!G31))</f>
        <v/>
      </c>
      <c r="K29" s="38" t="e">
        <f t="shared" si="0"/>
        <v>#VALUE!</v>
      </c>
      <c r="M29" s="38" t="str">
        <f>IF(ISBLANK(Tabelle1!J31),"",MONTH(G29))</f>
        <v/>
      </c>
      <c r="N29" s="38" t="str">
        <f>IF(ISBLANK(Tabelle1!K31),"",MONTH(Tabelle1!K31))</f>
        <v/>
      </c>
      <c r="O29" s="38" t="e">
        <f t="shared" si="1"/>
        <v>#VALUE!</v>
      </c>
      <c r="Q29" s="38" t="str">
        <f>IF(ISBLANK(Tabelle1!J31),"",MONTH(Tabelle1!J31))</f>
        <v/>
      </c>
      <c r="R29" s="38" t="str">
        <f>IF(ISBLANK(Tabelle1!K31),"",MONTH(Tabelle1!K31))</f>
        <v/>
      </c>
      <c r="S29" s="38" t="e">
        <f t="shared" si="2"/>
        <v>#VALUE!</v>
      </c>
      <c r="U29" s="38" t="e">
        <f t="shared" si="3"/>
        <v>#VALUE!</v>
      </c>
      <c r="V29" s="38" t="str">
        <f>IF(Formeln!Q29="","",IF(OR(Tabelle1!F31="",MONTH(Tabelle1!J31)&gt;MONTH(Tabelle1!G31)),Formeln!S29,IF(Formeln!M29="","",Formeln!O29)))</f>
        <v/>
      </c>
      <c r="W29" s="38" t="e">
        <f>IF(Tabelle1!H31="",Tabelle1!L31*1500,Tabelle1!H31*1500)</f>
        <v>#VALUE!</v>
      </c>
      <c r="X29" s="38" t="e">
        <f>IF(AA29+AB29&gt;1,(Tabelle1!H31+Tabelle1!L31)*1500,W29)</f>
        <v>#VALUE!</v>
      </c>
      <c r="Y29" s="40">
        <f>Tabelle1!N31-Tabelle1!O31-Tabelle1!P31</f>
        <v>0</v>
      </c>
      <c r="AA29" s="38">
        <f>IF(Tabelle1!H31="",0,1)</f>
        <v>0</v>
      </c>
      <c r="AB29" s="38">
        <f>IF(Tabelle1!L31="",0,1)</f>
        <v>0</v>
      </c>
      <c r="AD29" s="38" t="str">
        <f>IF(Formeln!AA29+Formeln!AB29=0,"leer",IF(Formeln!X29&gt;Y29,Y29,Formeln!X29))</f>
        <v>leer</v>
      </c>
    </row>
    <row r="30" spans="7:30" x14ac:dyDescent="0.25">
      <c r="G30" s="39">
        <f>IF(Tabelle1!J32&gt;Tabelle1!G32,Tabelle1!J32,Tabelle1!G32)</f>
        <v>0</v>
      </c>
      <c r="I30" s="38" t="str">
        <f>IF(ISBLANK(Tabelle1!F32),"",MONTH(Tabelle1!F32))</f>
        <v/>
      </c>
      <c r="J30" s="38" t="str">
        <f>IF(ISBLANK(Tabelle1!G32),"",MONTH(Tabelle1!G32))</f>
        <v/>
      </c>
      <c r="K30" s="38" t="e">
        <f t="shared" si="0"/>
        <v>#VALUE!</v>
      </c>
      <c r="M30" s="38" t="str">
        <f>IF(ISBLANK(Tabelle1!J32),"",MONTH(G30))</f>
        <v/>
      </c>
      <c r="N30" s="38" t="str">
        <f>IF(ISBLANK(Tabelle1!K32),"",MONTH(Tabelle1!K32))</f>
        <v/>
      </c>
      <c r="O30" s="38" t="e">
        <f t="shared" si="1"/>
        <v>#VALUE!</v>
      </c>
      <c r="Q30" s="38" t="str">
        <f>IF(ISBLANK(Tabelle1!J32),"",MONTH(Tabelle1!J32))</f>
        <v/>
      </c>
      <c r="R30" s="38" t="str">
        <f>IF(ISBLANK(Tabelle1!K32),"",MONTH(Tabelle1!K32))</f>
        <v/>
      </c>
      <c r="S30" s="38" t="e">
        <f t="shared" si="2"/>
        <v>#VALUE!</v>
      </c>
      <c r="U30" s="38" t="e">
        <f t="shared" si="3"/>
        <v>#VALUE!</v>
      </c>
      <c r="V30" s="38" t="str">
        <f>IF(Formeln!Q30="","",IF(OR(Tabelle1!F32="",MONTH(Tabelle1!J32)&gt;MONTH(Tabelle1!G32)),Formeln!S30,IF(Formeln!M30="","",Formeln!O30)))</f>
        <v/>
      </c>
      <c r="W30" s="38" t="e">
        <f>IF(Tabelle1!H32="",Tabelle1!L32*1500,Tabelle1!H32*1500)</f>
        <v>#VALUE!</v>
      </c>
      <c r="X30" s="38" t="e">
        <f>IF(AA30+AB30&gt;1,(Tabelle1!H32+Tabelle1!L32)*1500,W30)</f>
        <v>#VALUE!</v>
      </c>
      <c r="Y30" s="40">
        <f>Tabelle1!N32-Tabelle1!O32-Tabelle1!P32</f>
        <v>0</v>
      </c>
      <c r="AA30" s="38">
        <f>IF(Tabelle1!H32="",0,1)</f>
        <v>0</v>
      </c>
      <c r="AB30" s="38">
        <f>IF(Tabelle1!L32="",0,1)</f>
        <v>0</v>
      </c>
      <c r="AD30" s="38" t="str">
        <f>IF(Formeln!AA30+Formeln!AB30=0,"leer",IF(Formeln!X30&gt;Y30,Y30,Formeln!X30))</f>
        <v>leer</v>
      </c>
    </row>
    <row r="31" spans="7:30" x14ac:dyDescent="0.25">
      <c r="G31" s="39">
        <f>IF(Tabelle1!J33&gt;Tabelle1!G33,Tabelle1!J33,Tabelle1!G33)</f>
        <v>0</v>
      </c>
      <c r="I31" s="38" t="str">
        <f>IF(ISBLANK(Tabelle1!F33),"",MONTH(Tabelle1!F33))</f>
        <v/>
      </c>
      <c r="J31" s="38" t="str">
        <f>IF(ISBLANK(Tabelle1!G33),"",MONTH(Tabelle1!G33))</f>
        <v/>
      </c>
      <c r="K31" s="38" t="e">
        <f t="shared" si="0"/>
        <v>#VALUE!</v>
      </c>
      <c r="M31" s="38" t="str">
        <f>IF(ISBLANK(Tabelle1!J33),"",MONTH(G31))</f>
        <v/>
      </c>
      <c r="N31" s="38" t="str">
        <f>IF(ISBLANK(Tabelle1!K33),"",MONTH(Tabelle1!K33))</f>
        <v/>
      </c>
      <c r="O31" s="38" t="e">
        <f t="shared" si="1"/>
        <v>#VALUE!</v>
      </c>
      <c r="Q31" s="38" t="str">
        <f>IF(ISBLANK(Tabelle1!J33),"",MONTH(Tabelle1!J33))</f>
        <v/>
      </c>
      <c r="R31" s="38" t="str">
        <f>IF(ISBLANK(Tabelle1!K33),"",MONTH(Tabelle1!K33))</f>
        <v/>
      </c>
      <c r="S31" s="38" t="e">
        <f t="shared" si="2"/>
        <v>#VALUE!</v>
      </c>
      <c r="U31" s="38" t="e">
        <f t="shared" si="3"/>
        <v>#VALUE!</v>
      </c>
      <c r="V31" s="38" t="str">
        <f>IF(Formeln!Q31="","",IF(OR(Tabelle1!F33="",MONTH(Tabelle1!J33)&gt;MONTH(Tabelle1!G33)),Formeln!S31,IF(Formeln!M31="","",Formeln!O31)))</f>
        <v/>
      </c>
      <c r="W31" s="38" t="e">
        <f>IF(Tabelle1!H33="",Tabelle1!L33*1500,Tabelle1!H33*1500)</f>
        <v>#VALUE!</v>
      </c>
      <c r="X31" s="38" t="e">
        <f>IF(AA31+AB31&gt;1,(Tabelle1!H33+Tabelle1!L33)*1500,W31)</f>
        <v>#VALUE!</v>
      </c>
      <c r="Y31" s="40">
        <f>Tabelle1!N33-Tabelle1!O33-Tabelle1!P33</f>
        <v>0</v>
      </c>
      <c r="AA31" s="38">
        <f>IF(Tabelle1!H33="",0,1)</f>
        <v>0</v>
      </c>
      <c r="AB31" s="38">
        <f>IF(Tabelle1!L33="",0,1)</f>
        <v>0</v>
      </c>
      <c r="AD31" s="38" t="str">
        <f>IF(Formeln!AA31+Formeln!AB31=0,"leer",IF(Formeln!X31&gt;Y31,Y31,Formeln!X31))</f>
        <v>leer</v>
      </c>
    </row>
    <row r="32" spans="7:30" x14ac:dyDescent="0.25">
      <c r="G32" s="39">
        <f>IF(Tabelle1!J34&gt;Tabelle1!G34,Tabelle1!J34,Tabelle1!G34)</f>
        <v>0</v>
      </c>
      <c r="I32" s="38" t="str">
        <f>IF(ISBLANK(Tabelle1!F34),"",MONTH(Tabelle1!F34))</f>
        <v/>
      </c>
      <c r="J32" s="38" t="str">
        <f>IF(ISBLANK(Tabelle1!G34),"",MONTH(Tabelle1!G34))</f>
        <v/>
      </c>
      <c r="K32" s="38" t="e">
        <f t="shared" si="0"/>
        <v>#VALUE!</v>
      </c>
      <c r="M32" s="38" t="str">
        <f>IF(ISBLANK(Tabelle1!J34),"",MONTH(G32))</f>
        <v/>
      </c>
      <c r="N32" s="38" t="str">
        <f>IF(ISBLANK(Tabelle1!K34),"",MONTH(Tabelle1!K34))</f>
        <v/>
      </c>
      <c r="O32" s="38" t="e">
        <f t="shared" si="1"/>
        <v>#VALUE!</v>
      </c>
      <c r="Q32" s="38" t="str">
        <f>IF(ISBLANK(Tabelle1!J34),"",MONTH(Tabelle1!J34))</f>
        <v/>
      </c>
      <c r="R32" s="38" t="str">
        <f>IF(ISBLANK(Tabelle1!K34),"",MONTH(Tabelle1!K34))</f>
        <v/>
      </c>
      <c r="S32" s="38" t="e">
        <f t="shared" si="2"/>
        <v>#VALUE!</v>
      </c>
      <c r="U32" s="38" t="e">
        <f t="shared" si="3"/>
        <v>#VALUE!</v>
      </c>
      <c r="V32" s="38" t="str">
        <f>IF(Formeln!Q32="","",IF(OR(Tabelle1!F34="",MONTH(Tabelle1!J34)&gt;MONTH(Tabelle1!G34)),Formeln!S32,IF(Formeln!M32="","",Formeln!O32)))</f>
        <v/>
      </c>
      <c r="W32" s="38" t="e">
        <f>IF(Tabelle1!H34="",Tabelle1!L34*1500,Tabelle1!H34*1500)</f>
        <v>#VALUE!</v>
      </c>
      <c r="X32" s="38" t="e">
        <f>IF(AA32+AB32&gt;1,(Tabelle1!H34+Tabelle1!L34)*1500,W32)</f>
        <v>#VALUE!</v>
      </c>
      <c r="Y32" s="40">
        <f>Tabelle1!N34-Tabelle1!O34-Tabelle1!P34</f>
        <v>0</v>
      </c>
      <c r="AA32" s="38">
        <f>IF(Tabelle1!H34="",0,1)</f>
        <v>0</v>
      </c>
      <c r="AB32" s="38">
        <f>IF(Tabelle1!L34="",0,1)</f>
        <v>0</v>
      </c>
      <c r="AD32" s="38" t="str">
        <f>IF(Formeln!AA32+Formeln!AB32=0,"leer",IF(Formeln!X32&gt;Y32,Y32,Formeln!X32))</f>
        <v>leer</v>
      </c>
    </row>
    <row r="33" spans="7:30" x14ac:dyDescent="0.25">
      <c r="G33" s="39">
        <f>IF(Tabelle1!J35&gt;Tabelle1!G35,Tabelle1!J35,Tabelle1!G35)</f>
        <v>0</v>
      </c>
      <c r="I33" s="38" t="str">
        <f>IF(ISBLANK(Tabelle1!F35),"",MONTH(Tabelle1!F35))</f>
        <v/>
      </c>
      <c r="J33" s="38" t="str">
        <f>IF(ISBLANK(Tabelle1!G35),"",MONTH(Tabelle1!G35))</f>
        <v/>
      </c>
      <c r="K33" s="38" t="e">
        <f t="shared" si="0"/>
        <v>#VALUE!</v>
      </c>
      <c r="M33" s="38" t="str">
        <f>IF(ISBLANK(Tabelle1!J35),"",MONTH(G33))</f>
        <v/>
      </c>
      <c r="N33" s="38" t="str">
        <f>IF(ISBLANK(Tabelle1!K35),"",MONTH(Tabelle1!K35))</f>
        <v/>
      </c>
      <c r="O33" s="38" t="e">
        <f t="shared" si="1"/>
        <v>#VALUE!</v>
      </c>
      <c r="Q33" s="38" t="str">
        <f>IF(ISBLANK(Tabelle1!J35),"",MONTH(Tabelle1!J35))</f>
        <v/>
      </c>
      <c r="R33" s="38" t="str">
        <f>IF(ISBLANK(Tabelle1!K35),"",MONTH(Tabelle1!K35))</f>
        <v/>
      </c>
      <c r="S33" s="38" t="e">
        <f t="shared" si="2"/>
        <v>#VALUE!</v>
      </c>
      <c r="U33" s="38" t="e">
        <f t="shared" si="3"/>
        <v>#VALUE!</v>
      </c>
      <c r="V33" s="38" t="str">
        <f>IF(Formeln!Q33="","",IF(OR(Tabelle1!F35="",MONTH(Tabelle1!J35)&gt;MONTH(Tabelle1!G35)),Formeln!S33,IF(Formeln!M33="","",Formeln!O33)))</f>
        <v/>
      </c>
      <c r="W33" s="38" t="e">
        <f>IF(Tabelle1!H35="",Tabelle1!L35*1500,Tabelle1!H35*1500)</f>
        <v>#VALUE!</v>
      </c>
      <c r="X33" s="38" t="e">
        <f>IF(AA33+AB33&gt;1,(Tabelle1!H35+Tabelle1!L35)*1500,W33)</f>
        <v>#VALUE!</v>
      </c>
      <c r="Y33" s="40">
        <f>Tabelle1!N35-Tabelle1!O35-Tabelle1!P35</f>
        <v>0</v>
      </c>
      <c r="AA33" s="38">
        <f>IF(Tabelle1!H35="",0,1)</f>
        <v>0</v>
      </c>
      <c r="AB33" s="38">
        <f>IF(Tabelle1!L35="",0,1)</f>
        <v>0</v>
      </c>
      <c r="AD33" s="38" t="str">
        <f>IF(Formeln!AA33+Formeln!AB33=0,"leer",IF(Formeln!X33&gt;Y33,Y33,Formeln!X33))</f>
        <v>leer</v>
      </c>
    </row>
    <row r="34" spans="7:30" x14ac:dyDescent="0.25">
      <c r="G34" s="39">
        <f>IF(Tabelle1!J36&gt;Tabelle1!G36,Tabelle1!J36,Tabelle1!G36)</f>
        <v>0</v>
      </c>
      <c r="I34" s="38" t="str">
        <f>IF(ISBLANK(Tabelle1!F36),"",MONTH(Tabelle1!F36))</f>
        <v/>
      </c>
      <c r="J34" s="38" t="str">
        <f>IF(ISBLANK(Tabelle1!G36),"",MONTH(Tabelle1!G36))</f>
        <v/>
      </c>
      <c r="K34" s="38" t="e">
        <f t="shared" si="0"/>
        <v>#VALUE!</v>
      </c>
      <c r="M34" s="38" t="str">
        <f>IF(ISBLANK(Tabelle1!J36),"",MONTH(G34))</f>
        <v/>
      </c>
      <c r="N34" s="38" t="str">
        <f>IF(ISBLANK(Tabelle1!K36),"",MONTH(Tabelle1!K36))</f>
        <v/>
      </c>
      <c r="O34" s="38" t="e">
        <f t="shared" si="1"/>
        <v>#VALUE!</v>
      </c>
      <c r="Q34" s="38" t="str">
        <f>IF(ISBLANK(Tabelle1!J36),"",MONTH(Tabelle1!J36))</f>
        <v/>
      </c>
      <c r="R34" s="38" t="str">
        <f>IF(ISBLANK(Tabelle1!K36),"",MONTH(Tabelle1!K36))</f>
        <v/>
      </c>
      <c r="S34" s="38" t="e">
        <f t="shared" si="2"/>
        <v>#VALUE!</v>
      </c>
      <c r="U34" s="38" t="e">
        <f t="shared" si="3"/>
        <v>#VALUE!</v>
      </c>
      <c r="V34" s="38" t="str">
        <f>IF(Formeln!Q34="","",IF(OR(Tabelle1!F36="",MONTH(Tabelle1!J36)&gt;MONTH(Tabelle1!G36)),Formeln!S34,IF(Formeln!M34="","",Formeln!O34)))</f>
        <v/>
      </c>
      <c r="W34" s="38" t="e">
        <f>IF(Tabelle1!H36="",Tabelle1!L36*1500,Tabelle1!H36*1500)</f>
        <v>#VALUE!</v>
      </c>
      <c r="X34" s="38" t="e">
        <f>IF(AA34+AB34&gt;1,(Tabelle1!H36+Tabelle1!L36)*1500,W34)</f>
        <v>#VALUE!</v>
      </c>
      <c r="Y34" s="40">
        <f>Tabelle1!N36-Tabelle1!O36-Tabelle1!P36</f>
        <v>0</v>
      </c>
      <c r="AA34" s="38">
        <f>IF(Tabelle1!H36="",0,1)</f>
        <v>0</v>
      </c>
      <c r="AB34" s="38">
        <f>IF(Tabelle1!L36="",0,1)</f>
        <v>0</v>
      </c>
      <c r="AD34" s="38" t="str">
        <f>IF(Formeln!AA34+Formeln!AB34=0,"leer",IF(Formeln!X34&gt;Y34,Y34,Formeln!X34))</f>
        <v>leer</v>
      </c>
    </row>
    <row r="35" spans="7:30" x14ac:dyDescent="0.25">
      <c r="G35" s="39">
        <f>IF(Tabelle1!J37&gt;Tabelle1!G37,Tabelle1!J37,Tabelle1!G37)</f>
        <v>0</v>
      </c>
      <c r="I35" s="38" t="str">
        <f>IF(ISBLANK(Tabelle1!F37),"",MONTH(Tabelle1!F37))</f>
        <v/>
      </c>
      <c r="J35" s="38" t="str">
        <f>IF(ISBLANK(Tabelle1!G37),"",MONTH(Tabelle1!G37))</f>
        <v/>
      </c>
      <c r="K35" s="38" t="e">
        <f t="shared" si="0"/>
        <v>#VALUE!</v>
      </c>
      <c r="M35" s="38" t="str">
        <f>IF(ISBLANK(Tabelle1!J37),"",MONTH(G35))</f>
        <v/>
      </c>
      <c r="N35" s="38" t="str">
        <f>IF(ISBLANK(Tabelle1!K37),"",MONTH(Tabelle1!K37))</f>
        <v/>
      </c>
      <c r="O35" s="38" t="e">
        <f t="shared" si="1"/>
        <v>#VALUE!</v>
      </c>
      <c r="Q35" s="38" t="str">
        <f>IF(ISBLANK(Tabelle1!J37),"",MONTH(Tabelle1!J37))</f>
        <v/>
      </c>
      <c r="R35" s="38" t="str">
        <f>IF(ISBLANK(Tabelle1!K37),"",MONTH(Tabelle1!K37))</f>
        <v/>
      </c>
      <c r="S35" s="38" t="e">
        <f t="shared" si="2"/>
        <v>#VALUE!</v>
      </c>
      <c r="U35" s="38" t="e">
        <f t="shared" si="3"/>
        <v>#VALUE!</v>
      </c>
      <c r="V35" s="38" t="str">
        <f>IF(Formeln!Q35="","",IF(OR(Tabelle1!F37="",MONTH(Tabelle1!J37)&gt;MONTH(Tabelle1!G37)),Formeln!S35,IF(Formeln!M35="","",Formeln!O35)))</f>
        <v/>
      </c>
      <c r="W35" s="38" t="e">
        <f>IF(Tabelle1!H37="",Tabelle1!L37*1500,Tabelle1!H37*1500)</f>
        <v>#VALUE!</v>
      </c>
      <c r="X35" s="38" t="e">
        <f>IF(AA35+AB35&gt;1,(Tabelle1!H37+Tabelle1!L37)*1500,W35)</f>
        <v>#VALUE!</v>
      </c>
      <c r="Y35" s="40">
        <f>Tabelle1!N37-Tabelle1!O37-Tabelle1!P37</f>
        <v>0</v>
      </c>
      <c r="AA35" s="38">
        <f>IF(Tabelle1!H37="",0,1)</f>
        <v>0</v>
      </c>
      <c r="AB35" s="38">
        <f>IF(Tabelle1!L37="",0,1)</f>
        <v>0</v>
      </c>
      <c r="AD35" s="38" t="str">
        <f>IF(Formeln!AA35+Formeln!AB35=0,"leer",IF(Formeln!X35&gt;Y35,Y35,Formeln!X35))</f>
        <v>leer</v>
      </c>
    </row>
    <row r="36" spans="7:30" x14ac:dyDescent="0.25">
      <c r="G36" s="39">
        <f>IF(Tabelle1!J38&gt;Tabelle1!G38,Tabelle1!J38,Tabelle1!G38)</f>
        <v>0</v>
      </c>
      <c r="I36" s="38" t="str">
        <f>IF(ISBLANK(Tabelle1!F38),"",MONTH(Tabelle1!F38))</f>
        <v/>
      </c>
      <c r="J36" s="38" t="str">
        <f>IF(ISBLANK(Tabelle1!G38),"",MONTH(Tabelle1!G38))</f>
        <v/>
      </c>
      <c r="K36" s="38" t="e">
        <f t="shared" si="0"/>
        <v>#VALUE!</v>
      </c>
      <c r="M36" s="38" t="str">
        <f>IF(ISBLANK(Tabelle1!J38),"",MONTH(G36))</f>
        <v/>
      </c>
      <c r="N36" s="38" t="str">
        <f>IF(ISBLANK(Tabelle1!K38),"",MONTH(Tabelle1!K38))</f>
        <v/>
      </c>
      <c r="O36" s="38" t="e">
        <f t="shared" si="1"/>
        <v>#VALUE!</v>
      </c>
      <c r="Q36" s="38" t="str">
        <f>IF(ISBLANK(Tabelle1!J38),"",MONTH(Tabelle1!J38))</f>
        <v/>
      </c>
      <c r="R36" s="38" t="str">
        <f>IF(ISBLANK(Tabelle1!K38),"",MONTH(Tabelle1!K38))</f>
        <v/>
      </c>
      <c r="S36" s="38" t="e">
        <f t="shared" si="2"/>
        <v>#VALUE!</v>
      </c>
      <c r="U36" s="38" t="e">
        <f t="shared" si="3"/>
        <v>#VALUE!</v>
      </c>
      <c r="V36" s="38" t="str">
        <f>IF(Formeln!Q36="","",IF(OR(Tabelle1!F38="",MONTH(Tabelle1!J38)&gt;MONTH(Tabelle1!G38)),Formeln!S36,IF(Formeln!M36="","",Formeln!O36)))</f>
        <v/>
      </c>
      <c r="W36" s="38" t="e">
        <f>IF(Tabelle1!H38="",Tabelle1!L38*1500,Tabelle1!H38*1500)</f>
        <v>#VALUE!</v>
      </c>
      <c r="X36" s="38" t="e">
        <f>IF(AA36+AB36&gt;1,(Tabelle1!H38+Tabelle1!L38)*1500,W36)</f>
        <v>#VALUE!</v>
      </c>
      <c r="Y36" s="40">
        <f>Tabelle1!N38-Tabelle1!O38-Tabelle1!P38</f>
        <v>0</v>
      </c>
      <c r="AA36" s="38">
        <f>IF(Tabelle1!H38="",0,1)</f>
        <v>0</v>
      </c>
      <c r="AB36" s="38">
        <f>IF(Tabelle1!L38="",0,1)</f>
        <v>0</v>
      </c>
      <c r="AD36" s="38" t="str">
        <f>IF(Formeln!AA36+Formeln!AB36=0,"leer",IF(Formeln!X36&gt;Y36,Y36,Formeln!X36))</f>
        <v>leer</v>
      </c>
    </row>
    <row r="37" spans="7:30" x14ac:dyDescent="0.25">
      <c r="G37" s="39">
        <f>IF(Tabelle1!J39&gt;Tabelle1!G39,Tabelle1!J39,Tabelle1!G39)</f>
        <v>0</v>
      </c>
      <c r="I37" s="38" t="str">
        <f>IF(ISBLANK(Tabelle1!F39),"",MONTH(Tabelle1!F39))</f>
        <v/>
      </c>
      <c r="J37" s="38" t="str">
        <f>IF(ISBLANK(Tabelle1!G39),"",MONTH(Tabelle1!G39))</f>
        <v/>
      </c>
      <c r="K37" s="38" t="e">
        <f t="shared" si="0"/>
        <v>#VALUE!</v>
      </c>
      <c r="M37" s="38" t="str">
        <f>IF(ISBLANK(Tabelle1!J39),"",MONTH(G37))</f>
        <v/>
      </c>
      <c r="N37" s="38" t="str">
        <f>IF(ISBLANK(Tabelle1!K39),"",MONTH(Tabelle1!K39))</f>
        <v/>
      </c>
      <c r="O37" s="38" t="e">
        <f t="shared" si="1"/>
        <v>#VALUE!</v>
      </c>
      <c r="Q37" s="38" t="str">
        <f>IF(ISBLANK(Tabelle1!J39),"",MONTH(Tabelle1!J39))</f>
        <v/>
      </c>
      <c r="R37" s="38" t="str">
        <f>IF(ISBLANK(Tabelle1!K39),"",MONTH(Tabelle1!K39))</f>
        <v/>
      </c>
      <c r="S37" s="38" t="e">
        <f t="shared" si="2"/>
        <v>#VALUE!</v>
      </c>
      <c r="U37" s="38" t="e">
        <f t="shared" si="3"/>
        <v>#VALUE!</v>
      </c>
      <c r="V37" s="38" t="str">
        <f>IF(Formeln!Q37="","",IF(OR(Tabelle1!F39="",MONTH(Tabelle1!J39)&gt;MONTH(Tabelle1!G39)),Formeln!S37,IF(Formeln!M37="","",Formeln!O37)))</f>
        <v/>
      </c>
      <c r="W37" s="38" t="e">
        <f>IF(Tabelle1!H39="",Tabelle1!L39*1500,Tabelle1!H39*1500)</f>
        <v>#VALUE!</v>
      </c>
      <c r="X37" s="38" t="e">
        <f>IF(AA37+AB37&gt;1,(Tabelle1!H39+Tabelle1!L39)*1500,W37)</f>
        <v>#VALUE!</v>
      </c>
      <c r="Y37" s="40">
        <f>Tabelle1!N39-Tabelle1!O39-Tabelle1!P39</f>
        <v>0</v>
      </c>
      <c r="AA37" s="38">
        <f>IF(Tabelle1!H39="",0,1)</f>
        <v>0</v>
      </c>
      <c r="AB37" s="38">
        <f>IF(Tabelle1!L39="",0,1)</f>
        <v>0</v>
      </c>
      <c r="AD37" s="38" t="str">
        <f>IF(Formeln!AA37+Formeln!AB37=0,"leer",IF(Formeln!X37&gt;Y37,Y37,Formeln!X37))</f>
        <v>leer</v>
      </c>
    </row>
    <row r="38" spans="7:30" x14ac:dyDescent="0.25">
      <c r="G38" s="39">
        <f>IF(Tabelle1!J40&gt;Tabelle1!G40,Tabelle1!J40,Tabelle1!G40)</f>
        <v>0</v>
      </c>
      <c r="I38" s="38" t="str">
        <f>IF(ISBLANK(Tabelle1!F40),"",MONTH(Tabelle1!F40))</f>
        <v/>
      </c>
      <c r="J38" s="38" t="str">
        <f>IF(ISBLANK(Tabelle1!G40),"",MONTH(Tabelle1!G40))</f>
        <v/>
      </c>
      <c r="K38" s="38" t="e">
        <f t="shared" si="0"/>
        <v>#VALUE!</v>
      </c>
      <c r="M38" s="38" t="str">
        <f>IF(ISBLANK(Tabelle1!J40),"",MONTH(G38))</f>
        <v/>
      </c>
      <c r="N38" s="38" t="str">
        <f>IF(ISBLANK(Tabelle1!K40),"",MONTH(Tabelle1!K40))</f>
        <v/>
      </c>
      <c r="O38" s="38" t="e">
        <f t="shared" si="1"/>
        <v>#VALUE!</v>
      </c>
      <c r="Q38" s="38" t="str">
        <f>IF(ISBLANK(Tabelle1!J40),"",MONTH(Tabelle1!J40))</f>
        <v/>
      </c>
      <c r="R38" s="38" t="str">
        <f>IF(ISBLANK(Tabelle1!K40),"",MONTH(Tabelle1!K40))</f>
        <v/>
      </c>
      <c r="S38" s="38" t="e">
        <f t="shared" si="2"/>
        <v>#VALUE!</v>
      </c>
      <c r="U38" s="38" t="e">
        <f t="shared" si="3"/>
        <v>#VALUE!</v>
      </c>
      <c r="V38" s="38" t="str">
        <f>IF(Formeln!Q38="","",IF(OR(Tabelle1!F40="",MONTH(Tabelle1!J40)&gt;MONTH(Tabelle1!G40)),Formeln!S38,IF(Formeln!M38="","",Formeln!O38)))</f>
        <v/>
      </c>
      <c r="W38" s="38" t="e">
        <f>IF(Tabelle1!H40="",Tabelle1!L40*1500,Tabelle1!H40*1500)</f>
        <v>#VALUE!</v>
      </c>
      <c r="X38" s="38" t="e">
        <f>IF(AA38+AB38&gt;1,(Tabelle1!H40+Tabelle1!L40)*1500,W38)</f>
        <v>#VALUE!</v>
      </c>
      <c r="Y38" s="40">
        <f>Tabelle1!N40-Tabelle1!O40-Tabelle1!P40</f>
        <v>0</v>
      </c>
      <c r="AA38" s="38">
        <f>IF(Tabelle1!H40="",0,1)</f>
        <v>0</v>
      </c>
      <c r="AB38" s="38">
        <f>IF(Tabelle1!L40="",0,1)</f>
        <v>0</v>
      </c>
      <c r="AD38" s="38" t="str">
        <f>IF(Formeln!AA38+Formeln!AB38=0,"leer",IF(Formeln!X38&gt;Y38,Y38,Formeln!X38))</f>
        <v>leer</v>
      </c>
    </row>
    <row r="39" spans="7:30" x14ac:dyDescent="0.25">
      <c r="G39" s="39">
        <f>IF(Tabelle1!J41&gt;Tabelle1!G41,Tabelle1!J41,Tabelle1!G41)</f>
        <v>0</v>
      </c>
      <c r="I39" s="38" t="str">
        <f>IF(ISBLANK(Tabelle1!F41),"",MONTH(Tabelle1!F41))</f>
        <v/>
      </c>
      <c r="J39" s="38" t="str">
        <f>IF(ISBLANK(Tabelle1!G41),"",MONTH(Tabelle1!G41))</f>
        <v/>
      </c>
      <c r="K39" s="38" t="e">
        <f t="shared" si="0"/>
        <v>#VALUE!</v>
      </c>
      <c r="M39" s="38" t="str">
        <f>IF(ISBLANK(Tabelle1!J41),"",MONTH(G39))</f>
        <v/>
      </c>
      <c r="N39" s="38" t="str">
        <f>IF(ISBLANK(Tabelle1!K41),"",MONTH(Tabelle1!K41))</f>
        <v/>
      </c>
      <c r="O39" s="38" t="e">
        <f t="shared" si="1"/>
        <v>#VALUE!</v>
      </c>
      <c r="Q39" s="38" t="str">
        <f>IF(ISBLANK(Tabelle1!J41),"",MONTH(Tabelle1!J41))</f>
        <v/>
      </c>
      <c r="R39" s="38" t="str">
        <f>IF(ISBLANK(Tabelle1!K41),"",MONTH(Tabelle1!K41))</f>
        <v/>
      </c>
      <c r="S39" s="38" t="e">
        <f t="shared" si="2"/>
        <v>#VALUE!</v>
      </c>
      <c r="U39" s="38" t="e">
        <f t="shared" si="3"/>
        <v>#VALUE!</v>
      </c>
      <c r="V39" s="38" t="str">
        <f>IF(Formeln!Q39="","",IF(OR(Tabelle1!F41="",MONTH(Tabelle1!J41)&gt;MONTH(Tabelle1!G41)),Formeln!S39,IF(Formeln!M39="","",Formeln!O39)))</f>
        <v/>
      </c>
      <c r="W39" s="38" t="e">
        <f>IF(Tabelle1!H41="",Tabelle1!L41*1500,Tabelle1!H41*1500)</f>
        <v>#VALUE!</v>
      </c>
      <c r="X39" s="38" t="e">
        <f>IF(AA39+AB39&gt;1,(Tabelle1!H41+Tabelle1!L41)*1500,W39)</f>
        <v>#VALUE!</v>
      </c>
      <c r="Y39" s="40">
        <f>Tabelle1!N41-Tabelle1!O41-Tabelle1!P41</f>
        <v>0</v>
      </c>
      <c r="AA39" s="38">
        <f>IF(Tabelle1!H41="",0,1)</f>
        <v>0</v>
      </c>
      <c r="AB39" s="38">
        <f>IF(Tabelle1!L41="",0,1)</f>
        <v>0</v>
      </c>
      <c r="AD39" s="38" t="str">
        <f>IF(Formeln!AA39+Formeln!AB39=0,"leer",IF(Formeln!X39&gt;Y39,Y39,Formeln!X39))</f>
        <v>leer</v>
      </c>
    </row>
    <row r="40" spans="7:30" x14ac:dyDescent="0.25">
      <c r="G40" s="39">
        <f>IF(Tabelle1!J42&gt;Tabelle1!G42,Tabelle1!J42,Tabelle1!G42)</f>
        <v>0</v>
      </c>
      <c r="I40" s="38" t="str">
        <f>IF(ISBLANK(Tabelle1!F42),"",MONTH(Tabelle1!F42))</f>
        <v/>
      </c>
      <c r="J40" s="38" t="str">
        <f>IF(ISBLANK(Tabelle1!G42),"",MONTH(Tabelle1!G42))</f>
        <v/>
      </c>
      <c r="K40" s="38" t="e">
        <f t="shared" si="0"/>
        <v>#VALUE!</v>
      </c>
      <c r="M40" s="38" t="str">
        <f>IF(ISBLANK(Tabelle1!J42),"",MONTH(G40))</f>
        <v/>
      </c>
      <c r="N40" s="38" t="str">
        <f>IF(ISBLANK(Tabelle1!K42),"",MONTH(Tabelle1!K42))</f>
        <v/>
      </c>
      <c r="O40" s="38" t="e">
        <f t="shared" si="1"/>
        <v>#VALUE!</v>
      </c>
      <c r="Q40" s="38" t="str">
        <f>IF(ISBLANK(Tabelle1!J42),"",MONTH(Tabelle1!J42))</f>
        <v/>
      </c>
      <c r="R40" s="38" t="str">
        <f>IF(ISBLANK(Tabelle1!K42),"",MONTH(Tabelle1!K42))</f>
        <v/>
      </c>
      <c r="S40" s="38" t="e">
        <f t="shared" si="2"/>
        <v>#VALUE!</v>
      </c>
      <c r="U40" s="38" t="e">
        <f t="shared" si="3"/>
        <v>#VALUE!</v>
      </c>
      <c r="V40" s="38" t="str">
        <f>IF(Formeln!Q40="","",IF(OR(Tabelle1!F42="",MONTH(Tabelle1!J42)&gt;MONTH(Tabelle1!G42)),Formeln!S40,IF(Formeln!M40="","",Formeln!O40)))</f>
        <v/>
      </c>
      <c r="W40" s="38" t="e">
        <f>IF(Tabelle1!H42="",Tabelle1!L42*1500,Tabelle1!H42*1500)</f>
        <v>#VALUE!</v>
      </c>
      <c r="X40" s="38" t="e">
        <f>IF(AA40+AB40&gt;1,(Tabelle1!H42+Tabelle1!L42)*1500,W40)</f>
        <v>#VALUE!</v>
      </c>
      <c r="Y40" s="40">
        <f>Tabelle1!N42-Tabelle1!O42-Tabelle1!P42</f>
        <v>0</v>
      </c>
      <c r="AA40" s="38">
        <f>IF(Tabelle1!H42="",0,1)</f>
        <v>0</v>
      </c>
      <c r="AB40" s="38">
        <f>IF(Tabelle1!L42="",0,1)</f>
        <v>0</v>
      </c>
      <c r="AD40" s="38" t="str">
        <f>IF(Formeln!AA40+Formeln!AB40=0,"leer",IF(Formeln!X40&gt;Y40,Y40,Formeln!X40))</f>
        <v>leer</v>
      </c>
    </row>
    <row r="41" spans="7:30" x14ac:dyDescent="0.25">
      <c r="G41" s="39">
        <f>IF(Tabelle1!J43&gt;Tabelle1!G43,Tabelle1!J43,Tabelle1!G43)</f>
        <v>0</v>
      </c>
      <c r="I41" s="38" t="str">
        <f>IF(ISBLANK(Tabelle1!F43),"",MONTH(Tabelle1!F43))</f>
        <v/>
      </c>
      <c r="J41" s="38" t="str">
        <f>IF(ISBLANK(Tabelle1!G43),"",MONTH(Tabelle1!G43))</f>
        <v/>
      </c>
      <c r="K41" s="38" t="e">
        <f t="shared" si="0"/>
        <v>#VALUE!</v>
      </c>
      <c r="M41" s="38" t="str">
        <f>IF(ISBLANK(Tabelle1!J43),"",MONTH(G41))</f>
        <v/>
      </c>
      <c r="N41" s="38" t="str">
        <f>IF(ISBLANK(Tabelle1!K43),"",MONTH(Tabelle1!K43))</f>
        <v/>
      </c>
      <c r="O41" s="38" t="e">
        <f t="shared" si="1"/>
        <v>#VALUE!</v>
      </c>
      <c r="Q41" s="38" t="str">
        <f>IF(ISBLANK(Tabelle1!J43),"",MONTH(Tabelle1!J43))</f>
        <v/>
      </c>
      <c r="R41" s="38" t="str">
        <f>IF(ISBLANK(Tabelle1!K43),"",MONTH(Tabelle1!K43))</f>
        <v/>
      </c>
      <c r="S41" s="38" t="e">
        <f t="shared" si="2"/>
        <v>#VALUE!</v>
      </c>
      <c r="U41" s="38" t="e">
        <f t="shared" si="3"/>
        <v>#VALUE!</v>
      </c>
      <c r="V41" s="38" t="str">
        <f>IF(Formeln!Q41="","",IF(OR(Tabelle1!F43="",MONTH(Tabelle1!J43)&gt;MONTH(Tabelle1!G43)),Formeln!S41,IF(Formeln!M41="","",Formeln!O41)))</f>
        <v/>
      </c>
      <c r="W41" s="38" t="e">
        <f>IF(Tabelle1!H43="",Tabelle1!L43*1500,Tabelle1!H43*1500)</f>
        <v>#VALUE!</v>
      </c>
      <c r="X41" s="38" t="e">
        <f>IF(AA41+AB41&gt;1,(Tabelle1!H43+Tabelle1!L43)*1500,W41)</f>
        <v>#VALUE!</v>
      </c>
      <c r="Y41" s="40">
        <f>Tabelle1!N43-Tabelle1!O43-Tabelle1!P43</f>
        <v>0</v>
      </c>
      <c r="AA41" s="38">
        <f>IF(Tabelle1!H43="",0,1)</f>
        <v>0</v>
      </c>
      <c r="AB41" s="38">
        <f>IF(Tabelle1!L43="",0,1)</f>
        <v>0</v>
      </c>
      <c r="AD41" s="38" t="str">
        <f>IF(Formeln!AA41+Formeln!AB41=0,"leer",IF(Formeln!X41&gt;Y41,Y41,Formeln!X41))</f>
        <v>leer</v>
      </c>
    </row>
    <row r="42" spans="7:30" x14ac:dyDescent="0.25">
      <c r="G42" s="39">
        <f>IF(Tabelle1!J44&gt;Tabelle1!G44,Tabelle1!J44,Tabelle1!G44)</f>
        <v>0</v>
      </c>
      <c r="I42" s="38" t="str">
        <f>IF(ISBLANK(Tabelle1!F44),"",MONTH(Tabelle1!F44))</f>
        <v/>
      </c>
      <c r="J42" s="38" t="str">
        <f>IF(ISBLANK(Tabelle1!G44),"",MONTH(Tabelle1!G44))</f>
        <v/>
      </c>
      <c r="K42" s="38" t="e">
        <f t="shared" si="0"/>
        <v>#VALUE!</v>
      </c>
      <c r="M42" s="38" t="str">
        <f>IF(ISBLANK(Tabelle1!J44),"",MONTH(G42))</f>
        <v/>
      </c>
      <c r="N42" s="38" t="str">
        <f>IF(ISBLANK(Tabelle1!K44),"",MONTH(Tabelle1!K44))</f>
        <v/>
      </c>
      <c r="O42" s="38" t="e">
        <f t="shared" si="1"/>
        <v>#VALUE!</v>
      </c>
      <c r="Q42" s="38" t="str">
        <f>IF(ISBLANK(Tabelle1!J44),"",MONTH(Tabelle1!J44))</f>
        <v/>
      </c>
      <c r="R42" s="38" t="str">
        <f>IF(ISBLANK(Tabelle1!K44),"",MONTH(Tabelle1!K44))</f>
        <v/>
      </c>
      <c r="S42" s="38" t="e">
        <f t="shared" si="2"/>
        <v>#VALUE!</v>
      </c>
      <c r="U42" s="38" t="e">
        <f t="shared" si="3"/>
        <v>#VALUE!</v>
      </c>
      <c r="V42" s="38" t="str">
        <f>IF(Formeln!Q42="","",IF(OR(Tabelle1!F44="",MONTH(Tabelle1!J44)&gt;MONTH(Tabelle1!G44)),Formeln!S42,IF(Formeln!M42="","",Formeln!O42)))</f>
        <v/>
      </c>
      <c r="W42" s="38" t="e">
        <f>IF(Tabelle1!H44="",Tabelle1!L44*1500,Tabelle1!H44*1500)</f>
        <v>#VALUE!</v>
      </c>
      <c r="X42" s="38" t="e">
        <f>IF(AA42+AB42&gt;1,(Tabelle1!H44+Tabelle1!L44)*1500,W42)</f>
        <v>#VALUE!</v>
      </c>
      <c r="Y42" s="40">
        <f>Tabelle1!N44-Tabelle1!O44-Tabelle1!P44</f>
        <v>0</v>
      </c>
      <c r="AA42" s="38">
        <f>IF(Tabelle1!H44="",0,1)</f>
        <v>0</v>
      </c>
      <c r="AB42" s="38">
        <f>IF(Tabelle1!L44="",0,1)</f>
        <v>0</v>
      </c>
      <c r="AD42" s="38" t="str">
        <f>IF(Formeln!AA42+Formeln!AB42=0,"leer",IF(Formeln!X42&gt;Y42,Y42,Formeln!X42))</f>
        <v>leer</v>
      </c>
    </row>
    <row r="43" spans="7:30" x14ac:dyDescent="0.25">
      <c r="G43" s="39">
        <f>IF(Tabelle1!J45&gt;Tabelle1!G45,Tabelle1!J45,Tabelle1!G45)</f>
        <v>0</v>
      </c>
      <c r="I43" s="38" t="str">
        <f>IF(ISBLANK(Tabelle1!F45),"",MONTH(Tabelle1!F45))</f>
        <v/>
      </c>
      <c r="J43" s="38" t="str">
        <f>IF(ISBLANK(Tabelle1!G45),"",MONTH(Tabelle1!G45))</f>
        <v/>
      </c>
      <c r="K43" s="38" t="e">
        <f t="shared" si="0"/>
        <v>#VALUE!</v>
      </c>
      <c r="M43" s="38" t="str">
        <f>IF(ISBLANK(Tabelle1!J45),"",MONTH(G43))</f>
        <v/>
      </c>
      <c r="N43" s="38" t="str">
        <f>IF(ISBLANK(Tabelle1!K45),"",MONTH(Tabelle1!K45))</f>
        <v/>
      </c>
      <c r="O43" s="38" t="e">
        <f t="shared" si="1"/>
        <v>#VALUE!</v>
      </c>
      <c r="Q43" s="38" t="str">
        <f>IF(ISBLANK(Tabelle1!J45),"",MONTH(Tabelle1!J45))</f>
        <v/>
      </c>
      <c r="R43" s="38" t="str">
        <f>IF(ISBLANK(Tabelle1!K45),"",MONTH(Tabelle1!K45))</f>
        <v/>
      </c>
      <c r="S43" s="38" t="e">
        <f t="shared" si="2"/>
        <v>#VALUE!</v>
      </c>
      <c r="U43" s="38" t="e">
        <f t="shared" si="3"/>
        <v>#VALUE!</v>
      </c>
      <c r="V43" s="38" t="str">
        <f>IF(Formeln!Q43="","",IF(OR(Tabelle1!F45="",MONTH(Tabelle1!J45)&gt;MONTH(Tabelle1!G45)),Formeln!S43,IF(Formeln!M43="","",Formeln!O43)))</f>
        <v/>
      </c>
      <c r="W43" s="38" t="e">
        <f>IF(Tabelle1!H45="",Tabelle1!L45*1500,Tabelle1!H45*1500)</f>
        <v>#VALUE!</v>
      </c>
      <c r="X43" s="38" t="e">
        <f>IF(AA43+AB43&gt;1,(Tabelle1!H45+Tabelle1!L45)*1500,W43)</f>
        <v>#VALUE!</v>
      </c>
      <c r="Y43" s="40">
        <f>Tabelle1!N45-Tabelle1!O45-Tabelle1!P45</f>
        <v>0</v>
      </c>
      <c r="AA43" s="38">
        <f>IF(Tabelle1!H45="",0,1)</f>
        <v>0</v>
      </c>
      <c r="AB43" s="38">
        <f>IF(Tabelle1!L45="",0,1)</f>
        <v>0</v>
      </c>
      <c r="AD43" s="38" t="str">
        <f>IF(Formeln!AA43+Formeln!AB43=0,"leer",IF(Formeln!X43&gt;Y43,Y43,Formeln!X43))</f>
        <v>leer</v>
      </c>
    </row>
    <row r="44" spans="7:30" x14ac:dyDescent="0.25">
      <c r="G44" s="39">
        <f>IF(Tabelle1!J46&gt;Tabelle1!G46,Tabelle1!J46,Tabelle1!G46)</f>
        <v>0</v>
      </c>
      <c r="I44" s="38" t="str">
        <f>IF(ISBLANK(Tabelle1!F46),"",MONTH(Tabelle1!F46))</f>
        <v/>
      </c>
      <c r="J44" s="38" t="str">
        <f>IF(ISBLANK(Tabelle1!G46),"",MONTH(Tabelle1!G46))</f>
        <v/>
      </c>
      <c r="K44" s="38" t="e">
        <f t="shared" si="0"/>
        <v>#VALUE!</v>
      </c>
      <c r="M44" s="38" t="str">
        <f>IF(ISBLANK(Tabelle1!J46),"",MONTH(G44))</f>
        <v/>
      </c>
      <c r="N44" s="38" t="str">
        <f>IF(ISBLANK(Tabelle1!K46),"",MONTH(Tabelle1!K46))</f>
        <v/>
      </c>
      <c r="O44" s="38" t="e">
        <f t="shared" si="1"/>
        <v>#VALUE!</v>
      </c>
      <c r="Q44" s="38" t="str">
        <f>IF(ISBLANK(Tabelle1!J46),"",MONTH(Tabelle1!J46))</f>
        <v/>
      </c>
      <c r="R44" s="38" t="str">
        <f>IF(ISBLANK(Tabelle1!K46),"",MONTH(Tabelle1!K46))</f>
        <v/>
      </c>
      <c r="S44" s="38" t="e">
        <f t="shared" si="2"/>
        <v>#VALUE!</v>
      </c>
      <c r="U44" s="38" t="e">
        <f t="shared" si="3"/>
        <v>#VALUE!</v>
      </c>
      <c r="V44" s="38" t="str">
        <f>IF(Formeln!Q44="","",IF(OR(Tabelle1!F46="",MONTH(Tabelle1!J46)&gt;MONTH(Tabelle1!G46)),Formeln!S44,IF(Formeln!M44="","",Formeln!O44)))</f>
        <v/>
      </c>
      <c r="W44" s="38" t="e">
        <f>IF(Tabelle1!H46="",Tabelle1!L46*1500,Tabelle1!H46*1500)</f>
        <v>#VALUE!</v>
      </c>
      <c r="X44" s="38" t="e">
        <f>IF(AA44+AB44&gt;1,(Tabelle1!H46+Tabelle1!L46)*1500,W44)</f>
        <v>#VALUE!</v>
      </c>
      <c r="Y44" s="40">
        <f>Tabelle1!N46-Tabelle1!O46-Tabelle1!P46</f>
        <v>0</v>
      </c>
      <c r="AA44" s="38">
        <f>IF(Tabelle1!H46="",0,1)</f>
        <v>0</v>
      </c>
      <c r="AB44" s="38">
        <f>IF(Tabelle1!L46="",0,1)</f>
        <v>0</v>
      </c>
      <c r="AD44" s="38" t="str">
        <f>IF(Formeln!AA44+Formeln!AB44=0,"leer",IF(Formeln!X44&gt;Y44,Y44,Formeln!X44))</f>
        <v>leer</v>
      </c>
    </row>
    <row r="45" spans="7:30" x14ac:dyDescent="0.25">
      <c r="G45" s="39">
        <f>IF(Tabelle1!J47&gt;Tabelle1!G47,Tabelle1!J47,Tabelle1!G47)</f>
        <v>0</v>
      </c>
      <c r="I45" s="38" t="str">
        <f>IF(ISBLANK(Tabelle1!F47),"",MONTH(Tabelle1!F47))</f>
        <v/>
      </c>
      <c r="J45" s="38" t="str">
        <f>IF(ISBLANK(Tabelle1!G47),"",MONTH(Tabelle1!G47))</f>
        <v/>
      </c>
      <c r="K45" s="38" t="e">
        <f t="shared" si="0"/>
        <v>#VALUE!</v>
      </c>
      <c r="M45" s="38" t="str">
        <f>IF(ISBLANK(Tabelle1!J47),"",MONTH(G45))</f>
        <v/>
      </c>
      <c r="N45" s="38" t="str">
        <f>IF(ISBLANK(Tabelle1!K47),"",MONTH(Tabelle1!K47))</f>
        <v/>
      </c>
      <c r="O45" s="38" t="e">
        <f t="shared" si="1"/>
        <v>#VALUE!</v>
      </c>
      <c r="Q45" s="38" t="str">
        <f>IF(ISBLANK(Tabelle1!J47),"",MONTH(Tabelle1!J47))</f>
        <v/>
      </c>
      <c r="R45" s="38" t="str">
        <f>IF(ISBLANK(Tabelle1!K47),"",MONTH(Tabelle1!K47))</f>
        <v/>
      </c>
      <c r="S45" s="38" t="e">
        <f t="shared" si="2"/>
        <v>#VALUE!</v>
      </c>
      <c r="U45" s="38" t="e">
        <f t="shared" si="3"/>
        <v>#VALUE!</v>
      </c>
      <c r="V45" s="38" t="str">
        <f>IF(Formeln!Q45="","",IF(OR(Tabelle1!F47="",MONTH(Tabelle1!J47)&gt;MONTH(Tabelle1!G47)),Formeln!S45,IF(Formeln!M45="","",Formeln!O45)))</f>
        <v/>
      </c>
      <c r="W45" s="38" t="e">
        <f>IF(Tabelle1!H47="",Tabelle1!L47*1500,Tabelle1!H47*1500)</f>
        <v>#VALUE!</v>
      </c>
      <c r="X45" s="38" t="e">
        <f>IF(AA45+AB45&gt;1,(Tabelle1!H47+Tabelle1!L47)*1500,W45)</f>
        <v>#VALUE!</v>
      </c>
      <c r="Y45" s="40">
        <f>Tabelle1!N47-Tabelle1!O47-Tabelle1!P47</f>
        <v>0</v>
      </c>
      <c r="AA45" s="38">
        <f>IF(Tabelle1!H47="",0,1)</f>
        <v>0</v>
      </c>
      <c r="AB45" s="38">
        <f>IF(Tabelle1!L47="",0,1)</f>
        <v>0</v>
      </c>
      <c r="AD45" s="38" t="str">
        <f>IF(Formeln!AA45+Formeln!AB45=0,"leer",IF(Formeln!X45&gt;Y45,Y45,Formeln!X45))</f>
        <v>leer</v>
      </c>
    </row>
    <row r="46" spans="7:30" x14ac:dyDescent="0.25">
      <c r="G46" s="39">
        <f>IF(Tabelle1!J48&gt;Tabelle1!G48,Tabelle1!J48,Tabelle1!G48)</f>
        <v>0</v>
      </c>
      <c r="I46" s="38" t="str">
        <f>IF(ISBLANK(Tabelle1!F48),"",MONTH(Tabelle1!F48))</f>
        <v/>
      </c>
      <c r="J46" s="38" t="str">
        <f>IF(ISBLANK(Tabelle1!G48),"",MONTH(Tabelle1!G48))</f>
        <v/>
      </c>
      <c r="K46" s="38" t="e">
        <f t="shared" si="0"/>
        <v>#VALUE!</v>
      </c>
      <c r="M46" s="38" t="str">
        <f>IF(ISBLANK(Tabelle1!J48),"",MONTH(G46))</f>
        <v/>
      </c>
      <c r="N46" s="38" t="str">
        <f>IF(ISBLANK(Tabelle1!K48),"",MONTH(Tabelle1!K48))</f>
        <v/>
      </c>
      <c r="O46" s="38" t="e">
        <f t="shared" si="1"/>
        <v>#VALUE!</v>
      </c>
      <c r="Q46" s="38" t="str">
        <f>IF(ISBLANK(Tabelle1!J48),"",MONTH(Tabelle1!J48))</f>
        <v/>
      </c>
      <c r="R46" s="38" t="str">
        <f>IF(ISBLANK(Tabelle1!K48),"",MONTH(Tabelle1!K48))</f>
        <v/>
      </c>
      <c r="S46" s="38" t="e">
        <f t="shared" si="2"/>
        <v>#VALUE!</v>
      </c>
      <c r="U46" s="38" t="e">
        <f t="shared" si="3"/>
        <v>#VALUE!</v>
      </c>
      <c r="V46" s="38" t="str">
        <f>IF(Formeln!Q46="","",IF(OR(Tabelle1!F48="",MONTH(Tabelle1!J48)&gt;MONTH(Tabelle1!G48)),Formeln!S46,IF(Formeln!M46="","",Formeln!O46)))</f>
        <v/>
      </c>
      <c r="W46" s="38" t="e">
        <f>IF(Tabelle1!H48="",Tabelle1!L48*1500,Tabelle1!H48*1500)</f>
        <v>#VALUE!</v>
      </c>
      <c r="X46" s="38" t="e">
        <f>IF(AA46+AB46&gt;1,(Tabelle1!H48+Tabelle1!L48)*1500,W46)</f>
        <v>#VALUE!</v>
      </c>
      <c r="Y46" s="40">
        <f>Tabelle1!N48-Tabelle1!O48-Tabelle1!P48</f>
        <v>0</v>
      </c>
      <c r="AA46" s="38">
        <f>IF(Tabelle1!H48="",0,1)</f>
        <v>0</v>
      </c>
      <c r="AB46" s="38">
        <f>IF(Tabelle1!L48="",0,1)</f>
        <v>0</v>
      </c>
      <c r="AD46" s="38" t="str">
        <f>IF(Formeln!AA46+Formeln!AB46=0,"leer",IF(Formeln!X46&gt;Y46,Y46,Formeln!X46))</f>
        <v>leer</v>
      </c>
    </row>
    <row r="47" spans="7:30" x14ac:dyDescent="0.25">
      <c r="G47" s="39">
        <f>IF(Tabelle1!J49&gt;Tabelle1!G49,Tabelle1!J49,Tabelle1!G49)</f>
        <v>0</v>
      </c>
      <c r="I47" s="38" t="str">
        <f>IF(ISBLANK(Tabelle1!F49),"",MONTH(Tabelle1!F49))</f>
        <v/>
      </c>
      <c r="J47" s="38" t="str">
        <f>IF(ISBLANK(Tabelle1!G49),"",MONTH(Tabelle1!G49))</f>
        <v/>
      </c>
      <c r="K47" s="38" t="e">
        <f t="shared" si="0"/>
        <v>#VALUE!</v>
      </c>
      <c r="M47" s="38" t="str">
        <f>IF(ISBLANK(Tabelle1!J49),"",MONTH(G47))</f>
        <v/>
      </c>
      <c r="N47" s="38" t="str">
        <f>IF(ISBLANK(Tabelle1!K49),"",MONTH(Tabelle1!K49))</f>
        <v/>
      </c>
      <c r="O47" s="38" t="e">
        <f t="shared" si="1"/>
        <v>#VALUE!</v>
      </c>
      <c r="Q47" s="38" t="str">
        <f>IF(ISBLANK(Tabelle1!J49),"",MONTH(Tabelle1!J49))</f>
        <v/>
      </c>
      <c r="R47" s="38" t="str">
        <f>IF(ISBLANK(Tabelle1!K49),"",MONTH(Tabelle1!K49))</f>
        <v/>
      </c>
      <c r="S47" s="38" t="e">
        <f t="shared" si="2"/>
        <v>#VALUE!</v>
      </c>
      <c r="U47" s="38" t="e">
        <f t="shared" si="3"/>
        <v>#VALUE!</v>
      </c>
      <c r="V47" s="38" t="str">
        <f>IF(Formeln!Q47="","",IF(OR(Tabelle1!F49="",MONTH(Tabelle1!J49)&gt;MONTH(Tabelle1!G49)),Formeln!S47,IF(Formeln!M47="","",Formeln!O47)))</f>
        <v/>
      </c>
      <c r="W47" s="38" t="e">
        <f>IF(Tabelle1!H49="",Tabelle1!L49*1500,Tabelle1!H49*1500)</f>
        <v>#VALUE!</v>
      </c>
      <c r="X47" s="38" t="e">
        <f>IF(AA47+AB47&gt;1,(Tabelle1!H49+Tabelle1!L49)*1500,W47)</f>
        <v>#VALUE!</v>
      </c>
      <c r="Y47" s="40">
        <f>Tabelle1!N49-Tabelle1!O49-Tabelle1!P49</f>
        <v>0</v>
      </c>
      <c r="AA47" s="38">
        <f>IF(Tabelle1!H49="",0,1)</f>
        <v>0</v>
      </c>
      <c r="AB47" s="38">
        <f>IF(Tabelle1!L49="",0,1)</f>
        <v>0</v>
      </c>
      <c r="AD47" s="38" t="str">
        <f>IF(Formeln!AA47+Formeln!AB47=0,"leer",IF(Formeln!X47&gt;Y47,Y47,Formeln!X47))</f>
        <v>leer</v>
      </c>
    </row>
    <row r="48" spans="7:30" x14ac:dyDescent="0.25">
      <c r="G48" s="39">
        <f>IF(Tabelle1!J50&gt;Tabelle1!G50,Tabelle1!J50,Tabelle1!G50)</f>
        <v>0</v>
      </c>
      <c r="I48" s="38" t="str">
        <f>IF(ISBLANK(Tabelle1!F50),"",MONTH(Tabelle1!F50))</f>
        <v/>
      </c>
      <c r="J48" s="38" t="str">
        <f>IF(ISBLANK(Tabelle1!G50),"",MONTH(Tabelle1!G50))</f>
        <v/>
      </c>
      <c r="K48" s="38" t="e">
        <f t="shared" si="0"/>
        <v>#VALUE!</v>
      </c>
      <c r="M48" s="38" t="str">
        <f>IF(ISBLANK(Tabelle1!J50),"",MONTH(G48))</f>
        <v/>
      </c>
      <c r="N48" s="38" t="str">
        <f>IF(ISBLANK(Tabelle1!K50),"",MONTH(Tabelle1!K50))</f>
        <v/>
      </c>
      <c r="O48" s="38" t="e">
        <f t="shared" si="1"/>
        <v>#VALUE!</v>
      </c>
      <c r="Q48" s="38" t="str">
        <f>IF(ISBLANK(Tabelle1!J50),"",MONTH(Tabelle1!J50))</f>
        <v/>
      </c>
      <c r="R48" s="38" t="str">
        <f>IF(ISBLANK(Tabelle1!K50),"",MONTH(Tabelle1!K50))</f>
        <v/>
      </c>
      <c r="S48" s="38" t="e">
        <f t="shared" si="2"/>
        <v>#VALUE!</v>
      </c>
      <c r="U48" s="38" t="e">
        <f t="shared" si="3"/>
        <v>#VALUE!</v>
      </c>
      <c r="V48" s="38" t="str">
        <f>IF(Formeln!Q48="","",IF(OR(Tabelle1!F50="",MONTH(Tabelle1!J50)&gt;MONTH(Tabelle1!G50)),Formeln!S48,IF(Formeln!M48="","",Formeln!O48)))</f>
        <v/>
      </c>
      <c r="W48" s="38" t="e">
        <f>IF(Tabelle1!H50="",Tabelle1!L50*1500,Tabelle1!H50*1500)</f>
        <v>#VALUE!</v>
      </c>
      <c r="X48" s="38" t="e">
        <f>IF(AA48+AB48&gt;1,(Tabelle1!H50+Tabelle1!L50)*1500,W48)</f>
        <v>#VALUE!</v>
      </c>
      <c r="Y48" s="40">
        <f>Tabelle1!N50-Tabelle1!O50-Tabelle1!P50</f>
        <v>0</v>
      </c>
      <c r="AA48" s="38">
        <f>IF(Tabelle1!H50="",0,1)</f>
        <v>0</v>
      </c>
      <c r="AB48" s="38">
        <f>IF(Tabelle1!L50="",0,1)</f>
        <v>0</v>
      </c>
      <c r="AD48" s="38" t="str">
        <f>IF(Formeln!AA48+Formeln!AB48=0,"leer",IF(Formeln!X48&gt;Y48,Y48,Formeln!X48))</f>
        <v>leer</v>
      </c>
    </row>
    <row r="49" spans="7:30" x14ac:dyDescent="0.25">
      <c r="G49" s="39">
        <f>IF(Tabelle1!J51&gt;Tabelle1!G51,Tabelle1!J51,Tabelle1!G51)</f>
        <v>0</v>
      </c>
      <c r="I49" s="38" t="str">
        <f>IF(ISBLANK(Tabelle1!F51),"",MONTH(Tabelle1!F51))</f>
        <v/>
      </c>
      <c r="J49" s="38" t="str">
        <f>IF(ISBLANK(Tabelle1!G51),"",MONTH(Tabelle1!G51))</f>
        <v/>
      </c>
      <c r="K49" s="38" t="e">
        <f t="shared" si="0"/>
        <v>#VALUE!</v>
      </c>
      <c r="M49" s="38" t="str">
        <f>IF(ISBLANK(Tabelle1!J51),"",MONTH(G49))</f>
        <v/>
      </c>
      <c r="N49" s="38" t="str">
        <f>IF(ISBLANK(Tabelle1!K51),"",MONTH(Tabelle1!K51))</f>
        <v/>
      </c>
      <c r="O49" s="38" t="e">
        <f t="shared" si="1"/>
        <v>#VALUE!</v>
      </c>
      <c r="Q49" s="38" t="str">
        <f>IF(ISBLANK(Tabelle1!J51),"",MONTH(Tabelle1!J51))</f>
        <v/>
      </c>
      <c r="R49" s="38" t="str">
        <f>IF(ISBLANK(Tabelle1!K51),"",MONTH(Tabelle1!K51))</f>
        <v/>
      </c>
      <c r="S49" s="38" t="e">
        <f t="shared" si="2"/>
        <v>#VALUE!</v>
      </c>
      <c r="U49" s="38" t="e">
        <f t="shared" si="3"/>
        <v>#VALUE!</v>
      </c>
      <c r="V49" s="38" t="str">
        <f>IF(Formeln!Q49="","",IF(OR(Tabelle1!F51="",MONTH(Tabelle1!J51)&gt;MONTH(Tabelle1!G51)),Formeln!S49,IF(Formeln!M49="","",Formeln!O49)))</f>
        <v/>
      </c>
      <c r="W49" s="38" t="e">
        <f>IF(Tabelle1!H51="",Tabelle1!L51*1500,Tabelle1!H51*1500)</f>
        <v>#VALUE!</v>
      </c>
      <c r="X49" s="38" t="e">
        <f>IF(AA49+AB49&gt;1,(Tabelle1!H51+Tabelle1!L51)*1500,W49)</f>
        <v>#VALUE!</v>
      </c>
      <c r="Y49" s="40">
        <f>Tabelle1!N51-Tabelle1!O51-Tabelle1!P51</f>
        <v>0</v>
      </c>
      <c r="AA49" s="38">
        <f>IF(Tabelle1!H51="",0,1)</f>
        <v>0</v>
      </c>
      <c r="AB49" s="38">
        <f>IF(Tabelle1!L51="",0,1)</f>
        <v>0</v>
      </c>
      <c r="AD49" s="38" t="str">
        <f>IF(Formeln!AA49+Formeln!AB49=0,"leer",IF(Formeln!X49&gt;Y49,Y49,Formeln!X49))</f>
        <v>leer</v>
      </c>
    </row>
    <row r="50" spans="7:30" x14ac:dyDescent="0.25">
      <c r="G50" s="39">
        <f>IF(Tabelle1!J52&gt;Tabelle1!G52,Tabelle1!J52,Tabelle1!G52)</f>
        <v>0</v>
      </c>
      <c r="I50" s="38" t="str">
        <f>IF(ISBLANK(Tabelle1!F52),"",MONTH(Tabelle1!F52))</f>
        <v/>
      </c>
      <c r="J50" s="38" t="str">
        <f>IF(ISBLANK(Tabelle1!G52),"",MONTH(Tabelle1!G52))</f>
        <v/>
      </c>
      <c r="K50" s="38" t="e">
        <f t="shared" si="0"/>
        <v>#VALUE!</v>
      </c>
      <c r="M50" s="38" t="str">
        <f>IF(ISBLANK(Tabelle1!J52),"",MONTH(G50))</f>
        <v/>
      </c>
      <c r="N50" s="38" t="str">
        <f>IF(ISBLANK(Tabelle1!K52),"",MONTH(Tabelle1!K52))</f>
        <v/>
      </c>
      <c r="O50" s="38" t="e">
        <f t="shared" si="1"/>
        <v>#VALUE!</v>
      </c>
      <c r="Q50" s="38" t="str">
        <f>IF(ISBLANK(Tabelle1!J52),"",MONTH(Tabelle1!J52))</f>
        <v/>
      </c>
      <c r="R50" s="38" t="str">
        <f>IF(ISBLANK(Tabelle1!K52),"",MONTH(Tabelle1!K52))</f>
        <v/>
      </c>
      <c r="S50" s="38" t="e">
        <f t="shared" si="2"/>
        <v>#VALUE!</v>
      </c>
      <c r="U50" s="38" t="e">
        <f t="shared" si="3"/>
        <v>#VALUE!</v>
      </c>
      <c r="V50" s="38" t="str">
        <f>IF(Formeln!Q50="","",IF(OR(Tabelle1!F52="",MONTH(Tabelle1!J52)&gt;MONTH(Tabelle1!G52)),Formeln!S50,IF(Formeln!M50="","",Formeln!O50)))</f>
        <v/>
      </c>
      <c r="W50" s="38" t="e">
        <f>IF(Tabelle1!H52="",Tabelle1!L52*1500,Tabelle1!H52*1500)</f>
        <v>#VALUE!</v>
      </c>
      <c r="X50" s="38" t="e">
        <f>IF(AA50+AB50&gt;1,(Tabelle1!H52+Tabelle1!L52)*1500,W50)</f>
        <v>#VALUE!</v>
      </c>
      <c r="Y50" s="40">
        <f>Tabelle1!N52-Tabelle1!O52-Tabelle1!P52</f>
        <v>0</v>
      </c>
      <c r="AA50" s="38">
        <f>IF(Tabelle1!H52="",0,1)</f>
        <v>0</v>
      </c>
      <c r="AB50" s="38">
        <f>IF(Tabelle1!L52="",0,1)</f>
        <v>0</v>
      </c>
      <c r="AD50" s="38" t="str">
        <f>IF(Formeln!AA50+Formeln!AB50=0,"leer",IF(Formeln!X50&gt;Y50,Y50,Formeln!X50))</f>
        <v>leer</v>
      </c>
    </row>
    <row r="51" spans="7:30" x14ac:dyDescent="0.25">
      <c r="G51" s="39">
        <f>IF(Tabelle1!J53&gt;Tabelle1!G53,Tabelle1!J53,Tabelle1!G53)</f>
        <v>0</v>
      </c>
      <c r="I51" s="38" t="str">
        <f>IF(ISBLANK(Tabelle1!F53),"",MONTH(Tabelle1!F53))</f>
        <v/>
      </c>
      <c r="J51" s="38" t="str">
        <f>IF(ISBLANK(Tabelle1!G53),"",MONTH(Tabelle1!G53))</f>
        <v/>
      </c>
      <c r="K51" s="38" t="e">
        <f t="shared" si="0"/>
        <v>#VALUE!</v>
      </c>
      <c r="M51" s="38" t="str">
        <f>IF(ISBLANK(Tabelle1!J53),"",MONTH(G51))</f>
        <v/>
      </c>
      <c r="N51" s="38" t="str">
        <f>IF(ISBLANK(Tabelle1!K53),"",MONTH(Tabelle1!K53))</f>
        <v/>
      </c>
      <c r="O51" s="38" t="e">
        <f t="shared" si="1"/>
        <v>#VALUE!</v>
      </c>
      <c r="Q51" s="38" t="str">
        <f>IF(ISBLANK(Tabelle1!J53),"",MONTH(Tabelle1!J53))</f>
        <v/>
      </c>
      <c r="R51" s="38" t="str">
        <f>IF(ISBLANK(Tabelle1!K53),"",MONTH(Tabelle1!K53))</f>
        <v/>
      </c>
      <c r="S51" s="38" t="e">
        <f t="shared" si="2"/>
        <v>#VALUE!</v>
      </c>
      <c r="U51" s="38" t="e">
        <f t="shared" si="3"/>
        <v>#VALUE!</v>
      </c>
      <c r="V51" s="38" t="str">
        <f>IF(Formeln!Q51="","",IF(OR(Tabelle1!F53="",MONTH(Tabelle1!J53)&gt;MONTH(Tabelle1!G53)),Formeln!S51,IF(Formeln!M51="","",Formeln!O51)))</f>
        <v/>
      </c>
      <c r="W51" s="38" t="e">
        <f>IF(Tabelle1!H53="",Tabelle1!L53*1500,Tabelle1!H53*1500)</f>
        <v>#VALUE!</v>
      </c>
      <c r="X51" s="38" t="e">
        <f>IF(AA51+AB51&gt;1,(Tabelle1!H53+Tabelle1!L53)*1500,W51)</f>
        <v>#VALUE!</v>
      </c>
      <c r="Y51" s="40">
        <f>Tabelle1!N53-Tabelle1!O53-Tabelle1!P53</f>
        <v>0</v>
      </c>
      <c r="AA51" s="38">
        <f>IF(Tabelle1!H53="",0,1)</f>
        <v>0</v>
      </c>
      <c r="AB51" s="38">
        <f>IF(Tabelle1!L53="",0,1)</f>
        <v>0</v>
      </c>
      <c r="AD51" s="38" t="str">
        <f>IF(Formeln!AA51+Formeln!AB51=0,"leer",IF(Formeln!X51&gt;Y51,Y51,Formeln!X51))</f>
        <v>leer</v>
      </c>
    </row>
    <row r="52" spans="7:30" x14ac:dyDescent="0.25">
      <c r="G52" s="39">
        <f>IF(Tabelle1!J54&gt;Tabelle1!G54,Tabelle1!J54,Tabelle1!G54)</f>
        <v>0</v>
      </c>
      <c r="I52" s="38" t="str">
        <f>IF(ISBLANK(Tabelle1!F54),"",MONTH(Tabelle1!F54))</f>
        <v/>
      </c>
      <c r="J52" s="38" t="str">
        <f>IF(ISBLANK(Tabelle1!G54),"",MONTH(Tabelle1!G54))</f>
        <v/>
      </c>
      <c r="K52" s="38" t="e">
        <f t="shared" si="0"/>
        <v>#VALUE!</v>
      </c>
      <c r="M52" s="38" t="str">
        <f>IF(ISBLANK(Tabelle1!J54),"",MONTH(G52))</f>
        <v/>
      </c>
      <c r="N52" s="38" t="str">
        <f>IF(ISBLANK(Tabelle1!K54),"",MONTH(Tabelle1!K54))</f>
        <v/>
      </c>
      <c r="O52" s="38" t="e">
        <f t="shared" si="1"/>
        <v>#VALUE!</v>
      </c>
      <c r="Q52" s="38" t="str">
        <f>IF(ISBLANK(Tabelle1!J54),"",MONTH(Tabelle1!J54))</f>
        <v/>
      </c>
      <c r="R52" s="38" t="str">
        <f>IF(ISBLANK(Tabelle1!K54),"",MONTH(Tabelle1!K54))</f>
        <v/>
      </c>
      <c r="S52" s="38" t="e">
        <f t="shared" si="2"/>
        <v>#VALUE!</v>
      </c>
      <c r="U52" s="38" t="e">
        <f t="shared" si="3"/>
        <v>#VALUE!</v>
      </c>
      <c r="V52" s="38" t="str">
        <f>IF(Formeln!Q52="","",IF(OR(Tabelle1!F54="",MONTH(Tabelle1!J54)&gt;MONTH(Tabelle1!G54)),Formeln!S52,IF(Formeln!M52="","",Formeln!O52)))</f>
        <v/>
      </c>
      <c r="W52" s="38" t="e">
        <f>IF(Tabelle1!H54="",Tabelle1!L54*1500,Tabelle1!H54*1500)</f>
        <v>#VALUE!</v>
      </c>
      <c r="X52" s="38" t="e">
        <f>IF(AA52+AB52&gt;1,(Tabelle1!H54+Tabelle1!L54)*1500,W52)</f>
        <v>#VALUE!</v>
      </c>
      <c r="Y52" s="40">
        <f>Tabelle1!N54-Tabelle1!O54-Tabelle1!P54</f>
        <v>0</v>
      </c>
      <c r="AA52" s="38">
        <f>IF(Tabelle1!H54="",0,1)</f>
        <v>0</v>
      </c>
      <c r="AB52" s="38">
        <f>IF(Tabelle1!L54="",0,1)</f>
        <v>0</v>
      </c>
      <c r="AD52" s="38" t="str">
        <f>IF(Formeln!AA52+Formeln!AB52=0,"leer",IF(Formeln!X52&gt;Y52,Y52,Formeln!X52))</f>
        <v>leer</v>
      </c>
    </row>
    <row r="53" spans="7:30" x14ac:dyDescent="0.25">
      <c r="G53" s="39">
        <f>IF(Tabelle1!J55&gt;Tabelle1!G55,Tabelle1!J55,Tabelle1!G55)</f>
        <v>0</v>
      </c>
      <c r="I53" s="38" t="str">
        <f>IF(ISBLANK(Tabelle1!F55),"",MONTH(Tabelle1!F55))</f>
        <v/>
      </c>
      <c r="J53" s="38" t="str">
        <f>IF(ISBLANK(Tabelle1!G55),"",MONTH(Tabelle1!G55))</f>
        <v/>
      </c>
      <c r="K53" s="38" t="e">
        <f t="shared" si="0"/>
        <v>#VALUE!</v>
      </c>
      <c r="M53" s="38" t="str">
        <f>IF(ISBLANK(Tabelle1!J55),"",MONTH(G53))</f>
        <v/>
      </c>
      <c r="N53" s="38" t="str">
        <f>IF(ISBLANK(Tabelle1!K55),"",MONTH(Tabelle1!K55))</f>
        <v/>
      </c>
      <c r="O53" s="38" t="e">
        <f t="shared" si="1"/>
        <v>#VALUE!</v>
      </c>
      <c r="Q53" s="38" t="str">
        <f>IF(ISBLANK(Tabelle1!J55),"",MONTH(Tabelle1!J55))</f>
        <v/>
      </c>
      <c r="R53" s="38" t="str">
        <f>IF(ISBLANK(Tabelle1!K55),"",MONTH(Tabelle1!K55))</f>
        <v/>
      </c>
      <c r="S53" s="38" t="e">
        <f t="shared" si="2"/>
        <v>#VALUE!</v>
      </c>
      <c r="U53" s="38" t="e">
        <f t="shared" si="3"/>
        <v>#VALUE!</v>
      </c>
      <c r="V53" s="38" t="str">
        <f>IF(Formeln!Q53="","",IF(OR(Tabelle1!F55="",MONTH(Tabelle1!J55)&gt;MONTH(Tabelle1!G55)),Formeln!S53,IF(Formeln!M53="","",Formeln!O53)))</f>
        <v/>
      </c>
      <c r="W53" s="38" t="e">
        <f>IF(Tabelle1!H55="",Tabelle1!L55*1500,Tabelle1!H55*1500)</f>
        <v>#VALUE!</v>
      </c>
      <c r="X53" s="38" t="e">
        <f>IF(AA53+AB53&gt;1,(Tabelle1!H55+Tabelle1!L55)*1500,W53)</f>
        <v>#VALUE!</v>
      </c>
      <c r="Y53" s="40">
        <f>Tabelle1!N55-Tabelle1!O55-Tabelle1!P55</f>
        <v>0</v>
      </c>
      <c r="AA53" s="38">
        <f>IF(Tabelle1!H55="",0,1)</f>
        <v>0</v>
      </c>
      <c r="AB53" s="38">
        <f>IF(Tabelle1!L55="",0,1)</f>
        <v>0</v>
      </c>
      <c r="AD53" s="38" t="str">
        <f>IF(Formeln!AA53+Formeln!AB53=0,"leer",IF(Formeln!X53&gt;Y53,Y53,Formeln!X53))</f>
        <v>leer</v>
      </c>
    </row>
    <row r="54" spans="7:30" x14ac:dyDescent="0.25">
      <c r="G54" s="39">
        <f>IF(Tabelle1!J56&gt;Tabelle1!G56,Tabelle1!J56,Tabelle1!G56)</f>
        <v>0</v>
      </c>
      <c r="I54" s="38" t="str">
        <f>IF(ISBLANK(Tabelle1!F56),"",MONTH(Tabelle1!F56))</f>
        <v/>
      </c>
      <c r="J54" s="38" t="str">
        <f>IF(ISBLANK(Tabelle1!G56),"",MONTH(Tabelle1!G56))</f>
        <v/>
      </c>
      <c r="K54" s="38" t="e">
        <f t="shared" si="0"/>
        <v>#VALUE!</v>
      </c>
      <c r="M54" s="38" t="str">
        <f>IF(ISBLANK(Tabelle1!J56),"",MONTH(G54))</f>
        <v/>
      </c>
      <c r="N54" s="38" t="str">
        <f>IF(ISBLANK(Tabelle1!K56),"",MONTH(Tabelle1!K56))</f>
        <v/>
      </c>
      <c r="O54" s="38" t="e">
        <f t="shared" si="1"/>
        <v>#VALUE!</v>
      </c>
      <c r="Q54" s="38" t="str">
        <f>IF(ISBLANK(Tabelle1!J56),"",MONTH(Tabelle1!J56))</f>
        <v/>
      </c>
      <c r="R54" s="38" t="str">
        <f>IF(ISBLANK(Tabelle1!K56),"",MONTH(Tabelle1!K56))</f>
        <v/>
      </c>
      <c r="S54" s="38" t="e">
        <f t="shared" si="2"/>
        <v>#VALUE!</v>
      </c>
      <c r="U54" s="38" t="e">
        <f t="shared" si="3"/>
        <v>#VALUE!</v>
      </c>
      <c r="V54" s="38" t="str">
        <f>IF(Formeln!Q54="","",IF(OR(Tabelle1!F56="",MONTH(Tabelle1!J56)&gt;MONTH(Tabelle1!G56)),Formeln!S54,IF(Formeln!M54="","",Formeln!O54)))</f>
        <v/>
      </c>
      <c r="W54" s="38" t="e">
        <f>IF(Tabelle1!H56="",Tabelle1!L56*1500,Tabelle1!H56*1500)</f>
        <v>#VALUE!</v>
      </c>
      <c r="X54" s="38" t="e">
        <f>IF(AA54+AB54&gt;1,(Tabelle1!H56+Tabelle1!L56)*1500,W54)</f>
        <v>#VALUE!</v>
      </c>
      <c r="Y54" s="40">
        <f>Tabelle1!N56-Tabelle1!O56-Tabelle1!P56</f>
        <v>0</v>
      </c>
      <c r="AA54" s="38">
        <f>IF(Tabelle1!H56="",0,1)</f>
        <v>0</v>
      </c>
      <c r="AB54" s="38">
        <f>IF(Tabelle1!L56="",0,1)</f>
        <v>0</v>
      </c>
      <c r="AD54" s="38" t="str">
        <f>IF(Formeln!AA54+Formeln!AB54=0,"leer",IF(Formeln!X54&gt;Y54,Y54,Formeln!X54))</f>
        <v>leer</v>
      </c>
    </row>
    <row r="55" spans="7:30" x14ac:dyDescent="0.25">
      <c r="G55" s="39">
        <f>IF(Tabelle1!J57&gt;Tabelle1!G57,Tabelle1!J57,Tabelle1!G57)</f>
        <v>0</v>
      </c>
      <c r="I55" s="38" t="str">
        <f>IF(ISBLANK(Tabelle1!F57),"",MONTH(Tabelle1!F57))</f>
        <v/>
      </c>
      <c r="J55" s="38" t="str">
        <f>IF(ISBLANK(Tabelle1!G57),"",MONTH(Tabelle1!G57))</f>
        <v/>
      </c>
      <c r="K55" s="38" t="e">
        <f t="shared" si="0"/>
        <v>#VALUE!</v>
      </c>
      <c r="M55" s="38" t="str">
        <f>IF(ISBLANK(Tabelle1!J57),"",MONTH(G55))</f>
        <v/>
      </c>
      <c r="N55" s="38" t="str">
        <f>IF(ISBLANK(Tabelle1!K57),"",MONTH(Tabelle1!K57))</f>
        <v/>
      </c>
      <c r="O55" s="38" t="e">
        <f t="shared" si="1"/>
        <v>#VALUE!</v>
      </c>
      <c r="Q55" s="38" t="str">
        <f>IF(ISBLANK(Tabelle1!J57),"",MONTH(Tabelle1!J57))</f>
        <v/>
      </c>
      <c r="R55" s="38" t="str">
        <f>IF(ISBLANK(Tabelle1!K57),"",MONTH(Tabelle1!K57))</f>
        <v/>
      </c>
      <c r="S55" s="38" t="e">
        <f t="shared" si="2"/>
        <v>#VALUE!</v>
      </c>
      <c r="U55" s="38" t="e">
        <f t="shared" si="3"/>
        <v>#VALUE!</v>
      </c>
      <c r="V55" s="38" t="str">
        <f>IF(Formeln!Q55="","",IF(OR(Tabelle1!F57="",MONTH(Tabelle1!J57)&gt;MONTH(Tabelle1!G57)),Formeln!S55,IF(Formeln!M55="","",Formeln!O55)))</f>
        <v/>
      </c>
      <c r="W55" s="38" t="e">
        <f>IF(Tabelle1!H57="",Tabelle1!L57*1500,Tabelle1!H57*1500)</f>
        <v>#VALUE!</v>
      </c>
      <c r="X55" s="38" t="e">
        <f>IF(AA55+AB55&gt;1,(Tabelle1!H57+Tabelle1!L57)*1500,W55)</f>
        <v>#VALUE!</v>
      </c>
      <c r="Y55" s="40">
        <f>Tabelle1!N57-Tabelle1!O57-Tabelle1!P57</f>
        <v>0</v>
      </c>
      <c r="AA55" s="38">
        <f>IF(Tabelle1!H57="",0,1)</f>
        <v>0</v>
      </c>
      <c r="AB55" s="38">
        <f>IF(Tabelle1!L57="",0,1)</f>
        <v>0</v>
      </c>
      <c r="AD55" s="38" t="str">
        <f>IF(Formeln!AA55+Formeln!AB55=0,"leer",IF(Formeln!X55&gt;Y55,Y55,Formeln!X55))</f>
        <v>leer</v>
      </c>
    </row>
    <row r="56" spans="7:30" x14ac:dyDescent="0.25">
      <c r="G56" s="39">
        <f>IF(Tabelle1!J58&gt;Tabelle1!G58,Tabelle1!J58,Tabelle1!G58)</f>
        <v>0</v>
      </c>
      <c r="I56" s="38" t="str">
        <f>IF(ISBLANK(Tabelle1!F58),"",MONTH(Tabelle1!F58))</f>
        <v/>
      </c>
      <c r="J56" s="38" t="str">
        <f>IF(ISBLANK(Tabelle1!G58),"",MONTH(Tabelle1!G58))</f>
        <v/>
      </c>
      <c r="K56" s="38" t="e">
        <f t="shared" si="0"/>
        <v>#VALUE!</v>
      </c>
      <c r="M56" s="38" t="str">
        <f>IF(ISBLANK(Tabelle1!J58),"",MONTH(G56))</f>
        <v/>
      </c>
      <c r="N56" s="38" t="str">
        <f>IF(ISBLANK(Tabelle1!K58),"",MONTH(Tabelle1!K58))</f>
        <v/>
      </c>
      <c r="O56" s="38" t="e">
        <f t="shared" si="1"/>
        <v>#VALUE!</v>
      </c>
      <c r="Q56" s="38" t="str">
        <f>IF(ISBLANK(Tabelle1!J58),"",MONTH(Tabelle1!J58))</f>
        <v/>
      </c>
      <c r="R56" s="38" t="str">
        <f>IF(ISBLANK(Tabelle1!K58),"",MONTH(Tabelle1!K58))</f>
        <v/>
      </c>
      <c r="S56" s="38" t="e">
        <f t="shared" si="2"/>
        <v>#VALUE!</v>
      </c>
      <c r="U56" s="38" t="e">
        <f t="shared" si="3"/>
        <v>#VALUE!</v>
      </c>
      <c r="V56" s="38" t="str">
        <f>IF(Formeln!Q56="","",IF(OR(Tabelle1!F58="",MONTH(Tabelle1!J58)&gt;MONTH(Tabelle1!G58)),Formeln!S56,IF(Formeln!M56="","",Formeln!O56)))</f>
        <v/>
      </c>
      <c r="W56" s="38" t="e">
        <f>IF(Tabelle1!H58="",Tabelle1!L58*1500,Tabelle1!H58*1500)</f>
        <v>#VALUE!</v>
      </c>
      <c r="X56" s="38" t="e">
        <f>IF(AA56+AB56&gt;1,(Tabelle1!H58+Tabelle1!L58)*1500,W56)</f>
        <v>#VALUE!</v>
      </c>
      <c r="Y56" s="40">
        <f>Tabelle1!N58-Tabelle1!O58-Tabelle1!P58</f>
        <v>0</v>
      </c>
      <c r="AA56" s="38">
        <f>IF(Tabelle1!H58="",0,1)</f>
        <v>0</v>
      </c>
      <c r="AB56" s="38">
        <f>IF(Tabelle1!L58="",0,1)</f>
        <v>0</v>
      </c>
      <c r="AD56" s="38" t="str">
        <f>IF(Formeln!AA56+Formeln!AB56=0,"leer",IF(Formeln!X56&gt;Y56,Y56,Formeln!X56))</f>
        <v>leer</v>
      </c>
    </row>
    <row r="57" spans="7:30" x14ac:dyDescent="0.25">
      <c r="G57" s="39">
        <f>IF(Tabelle1!J59&gt;Tabelle1!G59,Tabelle1!J59,Tabelle1!G59)</f>
        <v>0</v>
      </c>
      <c r="I57" s="38" t="str">
        <f>IF(ISBLANK(Tabelle1!F59),"",MONTH(Tabelle1!F59))</f>
        <v/>
      </c>
      <c r="J57" s="38" t="str">
        <f>IF(ISBLANK(Tabelle1!G59),"",MONTH(Tabelle1!G59))</f>
        <v/>
      </c>
      <c r="K57" s="38" t="e">
        <f t="shared" si="0"/>
        <v>#VALUE!</v>
      </c>
      <c r="M57" s="38" t="str">
        <f>IF(ISBLANK(Tabelle1!J59),"",MONTH(G57))</f>
        <v/>
      </c>
      <c r="N57" s="38" t="str">
        <f>IF(ISBLANK(Tabelle1!K59),"",MONTH(Tabelle1!K59))</f>
        <v/>
      </c>
      <c r="O57" s="38" t="e">
        <f t="shared" si="1"/>
        <v>#VALUE!</v>
      </c>
      <c r="Q57" s="38" t="str">
        <f>IF(ISBLANK(Tabelle1!J59),"",MONTH(Tabelle1!J59))</f>
        <v/>
      </c>
      <c r="R57" s="38" t="str">
        <f>IF(ISBLANK(Tabelle1!K59),"",MONTH(Tabelle1!K59))</f>
        <v/>
      </c>
      <c r="S57" s="38" t="e">
        <f t="shared" si="2"/>
        <v>#VALUE!</v>
      </c>
      <c r="U57" s="38" t="e">
        <f t="shared" si="3"/>
        <v>#VALUE!</v>
      </c>
      <c r="V57" s="38" t="str">
        <f>IF(Formeln!Q57="","",IF(OR(Tabelle1!F59="",MONTH(Tabelle1!J59)&gt;MONTH(Tabelle1!G59)),Formeln!S57,IF(Formeln!M57="","",Formeln!O57)))</f>
        <v/>
      </c>
      <c r="W57" s="38" t="e">
        <f>IF(Tabelle1!H59="",Tabelle1!L59*1500,Tabelle1!H59*1500)</f>
        <v>#VALUE!</v>
      </c>
      <c r="X57" s="38" t="e">
        <f>IF(AA57+AB57&gt;1,(Tabelle1!H59+Tabelle1!L59)*1500,W57)</f>
        <v>#VALUE!</v>
      </c>
      <c r="Y57" s="40">
        <f>Tabelle1!N59-Tabelle1!O59-Tabelle1!P59</f>
        <v>0</v>
      </c>
      <c r="AA57" s="38">
        <f>IF(Tabelle1!H59="",0,1)</f>
        <v>0</v>
      </c>
      <c r="AB57" s="38">
        <f>IF(Tabelle1!L59="",0,1)</f>
        <v>0</v>
      </c>
      <c r="AD57" s="38" t="str">
        <f>IF(Formeln!AA57+Formeln!AB57=0,"leer",IF(Formeln!X57&gt;Y57,Y57,Formeln!X57))</f>
        <v>leer</v>
      </c>
    </row>
    <row r="58" spans="7:30" x14ac:dyDescent="0.25">
      <c r="G58" s="39">
        <f>IF(Tabelle1!J60&gt;Tabelle1!G60,Tabelle1!J60,Tabelle1!G60)</f>
        <v>0</v>
      </c>
      <c r="I58" s="38" t="str">
        <f>IF(ISBLANK(Tabelle1!F60),"",MONTH(Tabelle1!F60))</f>
        <v/>
      </c>
      <c r="J58" s="38" t="str">
        <f>IF(ISBLANK(Tabelle1!G60),"",MONTH(Tabelle1!G60))</f>
        <v/>
      </c>
      <c r="K58" s="38" t="e">
        <f t="shared" si="0"/>
        <v>#VALUE!</v>
      </c>
      <c r="M58" s="38" t="str">
        <f>IF(ISBLANK(Tabelle1!J60),"",MONTH(G58))</f>
        <v/>
      </c>
      <c r="N58" s="38" t="str">
        <f>IF(ISBLANK(Tabelle1!K60),"",MONTH(Tabelle1!K60))</f>
        <v/>
      </c>
      <c r="O58" s="38" t="e">
        <f t="shared" si="1"/>
        <v>#VALUE!</v>
      </c>
      <c r="Q58" s="38" t="str">
        <f>IF(ISBLANK(Tabelle1!J60),"",MONTH(Tabelle1!J60))</f>
        <v/>
      </c>
      <c r="R58" s="38" t="str">
        <f>IF(ISBLANK(Tabelle1!K60),"",MONTH(Tabelle1!K60))</f>
        <v/>
      </c>
      <c r="S58" s="38" t="e">
        <f t="shared" si="2"/>
        <v>#VALUE!</v>
      </c>
      <c r="U58" s="38" t="e">
        <f t="shared" si="3"/>
        <v>#VALUE!</v>
      </c>
      <c r="V58" s="38" t="str">
        <f>IF(Formeln!Q58="","",IF(OR(Tabelle1!F60="",MONTH(Tabelle1!J60)&gt;MONTH(Tabelle1!G60)),Formeln!S58,IF(Formeln!M58="","",Formeln!O58)))</f>
        <v/>
      </c>
      <c r="W58" s="38" t="e">
        <f>IF(Tabelle1!H60="",Tabelle1!L60*1500,Tabelle1!H60*1500)</f>
        <v>#VALUE!</v>
      </c>
      <c r="X58" s="38" t="e">
        <f>IF(AA58+AB58&gt;1,(Tabelle1!H60+Tabelle1!L60)*1500,W58)</f>
        <v>#VALUE!</v>
      </c>
      <c r="Y58" s="40">
        <f>Tabelle1!N60-Tabelle1!O60-Tabelle1!P60</f>
        <v>0</v>
      </c>
      <c r="AA58" s="38">
        <f>IF(Tabelle1!H60="",0,1)</f>
        <v>0</v>
      </c>
      <c r="AB58" s="38">
        <f>IF(Tabelle1!L60="",0,1)</f>
        <v>0</v>
      </c>
      <c r="AD58" s="38" t="str">
        <f>IF(Formeln!AA58+Formeln!AB58=0,"leer",IF(Formeln!X58&gt;Y58,Y58,Formeln!X58))</f>
        <v>leer</v>
      </c>
    </row>
    <row r="59" spans="7:30" x14ac:dyDescent="0.25">
      <c r="G59" s="39">
        <f>IF(Tabelle1!J61&gt;Tabelle1!G61,Tabelle1!J61,Tabelle1!G61)</f>
        <v>0</v>
      </c>
      <c r="I59" s="38" t="str">
        <f>IF(ISBLANK(Tabelle1!F61),"",MONTH(Tabelle1!F61))</f>
        <v/>
      </c>
      <c r="J59" s="38" t="str">
        <f>IF(ISBLANK(Tabelle1!G61),"",MONTH(Tabelle1!G61))</f>
        <v/>
      </c>
      <c r="K59" s="38" t="e">
        <f t="shared" si="0"/>
        <v>#VALUE!</v>
      </c>
      <c r="M59" s="38" t="str">
        <f>IF(ISBLANK(Tabelle1!J61),"",MONTH(G59))</f>
        <v/>
      </c>
      <c r="N59" s="38" t="str">
        <f>IF(ISBLANK(Tabelle1!K61),"",MONTH(Tabelle1!K61))</f>
        <v/>
      </c>
      <c r="O59" s="38" t="e">
        <f t="shared" si="1"/>
        <v>#VALUE!</v>
      </c>
      <c r="Q59" s="38" t="str">
        <f>IF(ISBLANK(Tabelle1!J61),"",MONTH(Tabelle1!J61))</f>
        <v/>
      </c>
      <c r="R59" s="38" t="str">
        <f>IF(ISBLANK(Tabelle1!K61),"",MONTH(Tabelle1!K61))</f>
        <v/>
      </c>
      <c r="S59" s="38" t="e">
        <f t="shared" si="2"/>
        <v>#VALUE!</v>
      </c>
      <c r="U59" s="38" t="e">
        <f t="shared" si="3"/>
        <v>#VALUE!</v>
      </c>
      <c r="V59" s="38" t="str">
        <f>IF(Formeln!Q59="","",IF(OR(Tabelle1!F61="",MONTH(Tabelle1!J61)&gt;MONTH(Tabelle1!G61)),Formeln!S59,IF(Formeln!M59="","",Formeln!O59)))</f>
        <v/>
      </c>
      <c r="W59" s="38" t="e">
        <f>IF(Tabelle1!H61="",Tabelle1!L61*1500,Tabelle1!H61*1500)</f>
        <v>#VALUE!</v>
      </c>
      <c r="X59" s="38" t="e">
        <f>IF(AA59+AB59&gt;1,(Tabelle1!H61+Tabelle1!L61)*1500,W59)</f>
        <v>#VALUE!</v>
      </c>
      <c r="Y59" s="40">
        <f>Tabelle1!N61-Tabelle1!O61-Tabelle1!P61</f>
        <v>0</v>
      </c>
      <c r="AA59" s="38">
        <f>IF(Tabelle1!H61="",0,1)</f>
        <v>0</v>
      </c>
      <c r="AB59" s="38">
        <f>IF(Tabelle1!L61="",0,1)</f>
        <v>0</v>
      </c>
      <c r="AD59" s="38" t="str">
        <f>IF(Formeln!AA59+Formeln!AB59=0,"leer",IF(Formeln!X59&gt;Y59,Y59,Formeln!X59))</f>
        <v>leer</v>
      </c>
    </row>
    <row r="60" spans="7:30" x14ac:dyDescent="0.25">
      <c r="G60" s="39">
        <f>IF(Tabelle1!J62&gt;Tabelle1!G62,Tabelle1!J62,Tabelle1!G62)</f>
        <v>0</v>
      </c>
      <c r="I60" s="38" t="str">
        <f>IF(ISBLANK(Tabelle1!F62),"",MONTH(Tabelle1!F62))</f>
        <v/>
      </c>
      <c r="J60" s="38" t="str">
        <f>IF(ISBLANK(Tabelle1!G62),"",MONTH(Tabelle1!G62))</f>
        <v/>
      </c>
      <c r="K60" s="38" t="e">
        <f t="shared" si="0"/>
        <v>#VALUE!</v>
      </c>
      <c r="M60" s="38" t="str">
        <f>IF(ISBLANK(Tabelle1!J62),"",MONTH(G60))</f>
        <v/>
      </c>
      <c r="N60" s="38" t="str">
        <f>IF(ISBLANK(Tabelle1!K62),"",MONTH(Tabelle1!K62))</f>
        <v/>
      </c>
      <c r="O60" s="38" t="e">
        <f t="shared" si="1"/>
        <v>#VALUE!</v>
      </c>
      <c r="Q60" s="38" t="str">
        <f>IF(ISBLANK(Tabelle1!J62),"",MONTH(Tabelle1!J62))</f>
        <v/>
      </c>
      <c r="R60" s="38" t="str">
        <f>IF(ISBLANK(Tabelle1!K62),"",MONTH(Tabelle1!K62))</f>
        <v/>
      </c>
      <c r="S60" s="38" t="e">
        <f t="shared" si="2"/>
        <v>#VALUE!</v>
      </c>
      <c r="U60" s="38" t="e">
        <f t="shared" si="3"/>
        <v>#VALUE!</v>
      </c>
      <c r="V60" s="38" t="str">
        <f>IF(Formeln!Q60="","",IF(OR(Tabelle1!F62="",MONTH(Tabelle1!J62)&gt;MONTH(Tabelle1!G62)),Formeln!S60,IF(Formeln!M60="","",Formeln!O60)))</f>
        <v/>
      </c>
      <c r="W60" s="38" t="e">
        <f>IF(Tabelle1!H62="",Tabelle1!L62*1500,Tabelle1!H62*1500)</f>
        <v>#VALUE!</v>
      </c>
      <c r="X60" s="38" t="e">
        <f>IF(AA60+AB60&gt;1,(Tabelle1!H62+Tabelle1!L62)*1500,W60)</f>
        <v>#VALUE!</v>
      </c>
      <c r="Y60" s="40">
        <f>Tabelle1!N62-Tabelle1!O62-Tabelle1!P62</f>
        <v>0</v>
      </c>
      <c r="AA60" s="38">
        <f>IF(Tabelle1!H62="",0,1)</f>
        <v>0</v>
      </c>
      <c r="AB60" s="38">
        <f>IF(Tabelle1!L62="",0,1)</f>
        <v>0</v>
      </c>
      <c r="AD60" s="38" t="str">
        <f>IF(Formeln!AA60+Formeln!AB60=0,"leer",IF(Formeln!X60&gt;Y60,Y60,Formeln!X60))</f>
        <v>leer</v>
      </c>
    </row>
    <row r="61" spans="7:30" x14ac:dyDescent="0.25">
      <c r="G61" s="39">
        <f>IF(Tabelle1!J63&gt;Tabelle1!G63,Tabelle1!J63,Tabelle1!G63)</f>
        <v>0</v>
      </c>
      <c r="I61" s="38" t="str">
        <f>IF(ISBLANK(Tabelle1!F63),"",MONTH(Tabelle1!F63))</f>
        <v/>
      </c>
      <c r="J61" s="38" t="str">
        <f>IF(ISBLANK(Tabelle1!G63),"",MONTH(Tabelle1!G63))</f>
        <v/>
      </c>
      <c r="K61" s="38" t="e">
        <f t="shared" si="0"/>
        <v>#VALUE!</v>
      </c>
      <c r="M61" s="38" t="str">
        <f>IF(ISBLANK(Tabelle1!J63),"",MONTH(G61))</f>
        <v/>
      </c>
      <c r="N61" s="38" t="str">
        <f>IF(ISBLANK(Tabelle1!K63),"",MONTH(Tabelle1!K63))</f>
        <v/>
      </c>
      <c r="O61" s="38" t="e">
        <f t="shared" si="1"/>
        <v>#VALUE!</v>
      </c>
      <c r="Q61" s="38" t="str">
        <f>IF(ISBLANK(Tabelle1!J63),"",MONTH(Tabelle1!J63))</f>
        <v/>
      </c>
      <c r="R61" s="38" t="str">
        <f>IF(ISBLANK(Tabelle1!K63),"",MONTH(Tabelle1!K63))</f>
        <v/>
      </c>
      <c r="S61" s="38" t="e">
        <f t="shared" si="2"/>
        <v>#VALUE!</v>
      </c>
      <c r="U61" s="38" t="e">
        <f t="shared" si="3"/>
        <v>#VALUE!</v>
      </c>
      <c r="V61" s="38" t="str">
        <f>IF(Formeln!Q61="","",IF(OR(Tabelle1!F63="",MONTH(Tabelle1!J63)&gt;MONTH(Tabelle1!G63)),Formeln!S61,IF(Formeln!M61="","",Formeln!O61)))</f>
        <v/>
      </c>
      <c r="W61" s="38" t="e">
        <f>IF(Tabelle1!H63="",Tabelle1!L63*1500,Tabelle1!H63*1500)</f>
        <v>#VALUE!</v>
      </c>
      <c r="X61" s="38" t="e">
        <f>IF(AA61+AB61&gt;1,(Tabelle1!H63+Tabelle1!L63)*1500,W61)</f>
        <v>#VALUE!</v>
      </c>
      <c r="Y61" s="40">
        <f>Tabelle1!N63-Tabelle1!O63-Tabelle1!P63</f>
        <v>0</v>
      </c>
      <c r="AA61" s="38">
        <f>IF(Tabelle1!H63="",0,1)</f>
        <v>0</v>
      </c>
      <c r="AB61" s="38">
        <f>IF(Tabelle1!L63="",0,1)</f>
        <v>0</v>
      </c>
      <c r="AD61" s="38" t="str">
        <f>IF(Formeln!AA61+Formeln!AB61=0,"leer",IF(Formeln!X61&gt;Y61,Y61,Formeln!X61))</f>
        <v>leer</v>
      </c>
    </row>
    <row r="62" spans="7:30" x14ac:dyDescent="0.25">
      <c r="G62" s="39">
        <f>IF(Tabelle1!J64&gt;Tabelle1!G64,Tabelle1!J64,Tabelle1!G64)</f>
        <v>0</v>
      </c>
      <c r="I62" s="38" t="str">
        <f>IF(ISBLANK(Tabelle1!F64),"",MONTH(Tabelle1!F64))</f>
        <v/>
      </c>
      <c r="J62" s="38" t="str">
        <f>IF(ISBLANK(Tabelle1!G64),"",MONTH(Tabelle1!G64))</f>
        <v/>
      </c>
      <c r="K62" s="38" t="e">
        <f t="shared" si="0"/>
        <v>#VALUE!</v>
      </c>
      <c r="M62" s="38" t="str">
        <f>IF(ISBLANK(Tabelle1!J64),"",MONTH(G62))</f>
        <v/>
      </c>
      <c r="N62" s="38" t="str">
        <f>IF(ISBLANK(Tabelle1!K64),"",MONTH(Tabelle1!K64))</f>
        <v/>
      </c>
      <c r="O62" s="38" t="e">
        <f t="shared" si="1"/>
        <v>#VALUE!</v>
      </c>
      <c r="Q62" s="38" t="str">
        <f>IF(ISBLANK(Tabelle1!J64),"",MONTH(Tabelle1!J64))</f>
        <v/>
      </c>
      <c r="R62" s="38" t="str">
        <f>IF(ISBLANK(Tabelle1!K64),"",MONTH(Tabelle1!K64))</f>
        <v/>
      </c>
      <c r="S62" s="38" t="e">
        <f t="shared" si="2"/>
        <v>#VALUE!</v>
      </c>
      <c r="U62" s="38" t="e">
        <f t="shared" si="3"/>
        <v>#VALUE!</v>
      </c>
      <c r="V62" s="38" t="str">
        <f>IF(Formeln!Q62="","",IF(OR(Tabelle1!F64="",MONTH(Tabelle1!J64)&gt;MONTH(Tabelle1!G64)),Formeln!S62,IF(Formeln!M62="","",Formeln!O62)))</f>
        <v/>
      </c>
      <c r="W62" s="38" t="e">
        <f>IF(Tabelle1!H64="",Tabelle1!L64*1500,Tabelle1!H64*1500)</f>
        <v>#VALUE!</v>
      </c>
      <c r="X62" s="38" t="e">
        <f>IF(AA62+AB62&gt;1,(Tabelle1!H64+Tabelle1!L64)*1500,W62)</f>
        <v>#VALUE!</v>
      </c>
      <c r="Y62" s="40">
        <f>Tabelle1!N64-Tabelle1!O64-Tabelle1!P64</f>
        <v>0</v>
      </c>
      <c r="AA62" s="38">
        <f>IF(Tabelle1!H64="",0,1)</f>
        <v>0</v>
      </c>
      <c r="AB62" s="38">
        <f>IF(Tabelle1!L64="",0,1)</f>
        <v>0</v>
      </c>
      <c r="AD62" s="38" t="str">
        <f>IF(Formeln!AA62+Formeln!AB62=0,"leer",IF(Formeln!X62&gt;Y62,Y62,Formeln!X62))</f>
        <v>leer</v>
      </c>
    </row>
    <row r="63" spans="7:30" x14ac:dyDescent="0.25">
      <c r="G63" s="39">
        <f>IF(Tabelle1!J65&gt;Tabelle1!G65,Tabelle1!J65,Tabelle1!G65)</f>
        <v>0</v>
      </c>
      <c r="I63" s="38" t="str">
        <f>IF(ISBLANK(Tabelle1!F65),"",MONTH(Tabelle1!F65))</f>
        <v/>
      </c>
      <c r="J63" s="38" t="str">
        <f>IF(ISBLANK(Tabelle1!G65),"",MONTH(Tabelle1!G65))</f>
        <v/>
      </c>
      <c r="K63" s="38" t="e">
        <f t="shared" si="0"/>
        <v>#VALUE!</v>
      </c>
      <c r="M63" s="38" t="str">
        <f>IF(ISBLANK(Tabelle1!J65),"",MONTH(G63))</f>
        <v/>
      </c>
      <c r="N63" s="38" t="str">
        <f>IF(ISBLANK(Tabelle1!K65),"",MONTH(Tabelle1!K65))</f>
        <v/>
      </c>
      <c r="O63" s="38" t="e">
        <f t="shared" si="1"/>
        <v>#VALUE!</v>
      </c>
      <c r="Q63" s="38" t="str">
        <f>IF(ISBLANK(Tabelle1!J65),"",MONTH(Tabelle1!J65))</f>
        <v/>
      </c>
      <c r="R63" s="38" t="str">
        <f>IF(ISBLANK(Tabelle1!K65),"",MONTH(Tabelle1!K65))</f>
        <v/>
      </c>
      <c r="S63" s="38" t="e">
        <f t="shared" si="2"/>
        <v>#VALUE!</v>
      </c>
      <c r="U63" s="38" t="e">
        <f t="shared" si="3"/>
        <v>#VALUE!</v>
      </c>
      <c r="V63" s="38" t="str">
        <f>IF(Formeln!Q63="","",IF(OR(Tabelle1!F65="",MONTH(Tabelle1!J65)&gt;MONTH(Tabelle1!G65)),Formeln!S63,IF(Formeln!M63="","",Formeln!O63)))</f>
        <v/>
      </c>
      <c r="W63" s="38" t="e">
        <f>IF(Tabelle1!H65="",Tabelle1!L65*1500,Tabelle1!H65*1500)</f>
        <v>#VALUE!</v>
      </c>
      <c r="X63" s="38" t="e">
        <f>IF(AA63+AB63&gt;1,(Tabelle1!H65+Tabelle1!L65)*1500,W63)</f>
        <v>#VALUE!</v>
      </c>
      <c r="Y63" s="40">
        <f>Tabelle1!N65-Tabelle1!O65-Tabelle1!P65</f>
        <v>0</v>
      </c>
      <c r="AA63" s="38">
        <f>IF(Tabelle1!H65="",0,1)</f>
        <v>0</v>
      </c>
      <c r="AB63" s="38">
        <f>IF(Tabelle1!L65="",0,1)</f>
        <v>0</v>
      </c>
      <c r="AD63" s="38" t="str">
        <f>IF(Formeln!AA63+Formeln!AB63=0,"leer",IF(Formeln!X63&gt;Y63,Y63,Formeln!X63))</f>
        <v>leer</v>
      </c>
    </row>
    <row r="64" spans="7:30" x14ac:dyDescent="0.25">
      <c r="G64" s="39">
        <f>IF(Tabelle1!J66&gt;Tabelle1!G66,Tabelle1!J66,Tabelle1!G66)</f>
        <v>0</v>
      </c>
      <c r="I64" s="38" t="str">
        <f>IF(ISBLANK(Tabelle1!F66),"",MONTH(Tabelle1!F66))</f>
        <v/>
      </c>
      <c r="J64" s="38" t="str">
        <f>IF(ISBLANK(Tabelle1!G66),"",MONTH(Tabelle1!G66))</f>
        <v/>
      </c>
      <c r="K64" s="38" t="e">
        <f t="shared" si="0"/>
        <v>#VALUE!</v>
      </c>
      <c r="M64" s="38" t="str">
        <f>IF(ISBLANK(Tabelle1!J66),"",MONTH(G64))</f>
        <v/>
      </c>
      <c r="N64" s="38" t="str">
        <f>IF(ISBLANK(Tabelle1!K66),"",MONTH(Tabelle1!K66))</f>
        <v/>
      </c>
      <c r="O64" s="38" t="e">
        <f t="shared" si="1"/>
        <v>#VALUE!</v>
      </c>
      <c r="Q64" s="38" t="str">
        <f>IF(ISBLANK(Tabelle1!J66),"",MONTH(Tabelle1!J66))</f>
        <v/>
      </c>
      <c r="R64" s="38" t="str">
        <f>IF(ISBLANK(Tabelle1!K66),"",MONTH(Tabelle1!K66))</f>
        <v/>
      </c>
      <c r="S64" s="38" t="e">
        <f t="shared" si="2"/>
        <v>#VALUE!</v>
      </c>
      <c r="U64" s="38" t="e">
        <f t="shared" si="3"/>
        <v>#VALUE!</v>
      </c>
      <c r="V64" s="38" t="str">
        <f>IF(Formeln!Q64="","",IF(OR(Tabelle1!F66="",MONTH(Tabelle1!J66)&gt;MONTH(Tabelle1!G66)),Formeln!S64,IF(Formeln!M64="","",Formeln!O64)))</f>
        <v/>
      </c>
      <c r="W64" s="38" t="e">
        <f>IF(Tabelle1!H66="",Tabelle1!L66*1500,Tabelle1!H66*1500)</f>
        <v>#VALUE!</v>
      </c>
      <c r="X64" s="38" t="e">
        <f>IF(AA64+AB64&gt;1,(Tabelle1!H66+Tabelle1!L66)*1500,W64)</f>
        <v>#VALUE!</v>
      </c>
      <c r="Y64" s="40">
        <f>Tabelle1!N66-Tabelle1!O66-Tabelle1!P66</f>
        <v>0</v>
      </c>
      <c r="AA64" s="38">
        <f>IF(Tabelle1!H66="",0,1)</f>
        <v>0</v>
      </c>
      <c r="AB64" s="38">
        <f>IF(Tabelle1!L66="",0,1)</f>
        <v>0</v>
      </c>
      <c r="AD64" s="38" t="str">
        <f>IF(Formeln!AA64+Formeln!AB64=0,"leer",IF(Formeln!X64&gt;Y64,Y64,Formeln!X64))</f>
        <v>leer</v>
      </c>
    </row>
    <row r="65" spans="7:30" x14ac:dyDescent="0.25">
      <c r="G65" s="39">
        <f>IF(Tabelle1!J67&gt;Tabelle1!G67,Tabelle1!J67,Tabelle1!G67)</f>
        <v>0</v>
      </c>
      <c r="I65" s="38" t="str">
        <f>IF(ISBLANK(Tabelle1!F67),"",MONTH(Tabelle1!F67))</f>
        <v/>
      </c>
      <c r="J65" s="38" t="str">
        <f>IF(ISBLANK(Tabelle1!G67),"",MONTH(Tabelle1!G67))</f>
        <v/>
      </c>
      <c r="K65" s="38" t="e">
        <f t="shared" si="0"/>
        <v>#VALUE!</v>
      </c>
      <c r="M65" s="38" t="str">
        <f>IF(ISBLANK(Tabelle1!J67),"",MONTH(G65))</f>
        <v/>
      </c>
      <c r="N65" s="38" t="str">
        <f>IF(ISBLANK(Tabelle1!K67),"",MONTH(Tabelle1!K67))</f>
        <v/>
      </c>
      <c r="O65" s="38" t="e">
        <f t="shared" si="1"/>
        <v>#VALUE!</v>
      </c>
      <c r="Q65" s="38" t="str">
        <f>IF(ISBLANK(Tabelle1!J67),"",MONTH(Tabelle1!J67))</f>
        <v/>
      </c>
      <c r="R65" s="38" t="str">
        <f>IF(ISBLANK(Tabelle1!K67),"",MONTH(Tabelle1!K67))</f>
        <v/>
      </c>
      <c r="S65" s="38" t="e">
        <f t="shared" si="2"/>
        <v>#VALUE!</v>
      </c>
      <c r="U65" s="38" t="e">
        <f t="shared" si="3"/>
        <v>#VALUE!</v>
      </c>
      <c r="V65" s="38" t="str">
        <f>IF(Formeln!Q65="","",IF(OR(Tabelle1!F67="",MONTH(Tabelle1!J67)&gt;MONTH(Tabelle1!G67)),Formeln!S65,IF(Formeln!M65="","",Formeln!O65)))</f>
        <v/>
      </c>
      <c r="W65" s="38" t="e">
        <f>IF(Tabelle1!H67="",Tabelle1!L67*1500,Tabelle1!H67*1500)</f>
        <v>#VALUE!</v>
      </c>
      <c r="X65" s="38" t="e">
        <f>IF(AA65+AB65&gt;1,(Tabelle1!H67+Tabelle1!L67)*1500,W65)</f>
        <v>#VALUE!</v>
      </c>
      <c r="Y65" s="40">
        <f>Tabelle1!N67-Tabelle1!O67-Tabelle1!P67</f>
        <v>0</v>
      </c>
      <c r="AA65" s="38">
        <f>IF(Tabelle1!H67="",0,1)</f>
        <v>0</v>
      </c>
      <c r="AB65" s="38">
        <f>IF(Tabelle1!L67="",0,1)</f>
        <v>0</v>
      </c>
      <c r="AD65" s="38" t="str">
        <f>IF(Formeln!AA65+Formeln!AB65=0,"leer",IF(Formeln!X65&gt;Y65,Y65,Formeln!X65))</f>
        <v>leer</v>
      </c>
    </row>
    <row r="66" spans="7:30" x14ac:dyDescent="0.25">
      <c r="G66" s="39">
        <f>IF(Tabelle1!J68&gt;Tabelle1!G68,Tabelle1!J68,Tabelle1!G68)</f>
        <v>0</v>
      </c>
      <c r="I66" s="38" t="str">
        <f>IF(ISBLANK(Tabelle1!F68),"",MONTH(Tabelle1!F68))</f>
        <v/>
      </c>
      <c r="J66" s="38" t="str">
        <f>IF(ISBLANK(Tabelle1!G68),"",MONTH(Tabelle1!G68))</f>
        <v/>
      </c>
      <c r="K66" s="38" t="e">
        <f t="shared" si="0"/>
        <v>#VALUE!</v>
      </c>
      <c r="M66" s="38" t="str">
        <f>IF(ISBLANK(Tabelle1!J68),"",MONTH(G66))</f>
        <v/>
      </c>
      <c r="N66" s="38" t="str">
        <f>IF(ISBLANK(Tabelle1!K68),"",MONTH(Tabelle1!K68))</f>
        <v/>
      </c>
      <c r="O66" s="38" t="e">
        <f t="shared" si="1"/>
        <v>#VALUE!</v>
      </c>
      <c r="Q66" s="38" t="str">
        <f>IF(ISBLANK(Tabelle1!J68),"",MONTH(Tabelle1!J68))</f>
        <v/>
      </c>
      <c r="R66" s="38" t="str">
        <f>IF(ISBLANK(Tabelle1!K68),"",MONTH(Tabelle1!K68))</f>
        <v/>
      </c>
      <c r="S66" s="38" t="e">
        <f t="shared" si="2"/>
        <v>#VALUE!</v>
      </c>
      <c r="U66" s="38" t="e">
        <f t="shared" si="3"/>
        <v>#VALUE!</v>
      </c>
      <c r="V66" s="38" t="str">
        <f>IF(Formeln!Q66="","",IF(OR(Tabelle1!F68="",MONTH(Tabelle1!J68)&gt;MONTH(Tabelle1!G68)),Formeln!S66,IF(Formeln!M66="","",Formeln!O66)))</f>
        <v/>
      </c>
      <c r="W66" s="38" t="e">
        <f>IF(Tabelle1!H68="",Tabelle1!L68*1500,Tabelle1!H68*1500)</f>
        <v>#VALUE!</v>
      </c>
      <c r="X66" s="38" t="e">
        <f>IF(AA66+AB66&gt;1,(Tabelle1!H68+Tabelle1!L68)*1500,W66)</f>
        <v>#VALUE!</v>
      </c>
      <c r="Y66" s="40">
        <f>Tabelle1!N68-Tabelle1!O68-Tabelle1!P68</f>
        <v>0</v>
      </c>
      <c r="AA66" s="38">
        <f>IF(Tabelle1!H68="",0,1)</f>
        <v>0</v>
      </c>
      <c r="AB66" s="38">
        <f>IF(Tabelle1!L68="",0,1)</f>
        <v>0</v>
      </c>
      <c r="AD66" s="38" t="str">
        <f>IF(Formeln!AA66+Formeln!AB66=0,"leer",IF(Formeln!X66&gt;Y66,Y66,Formeln!X66))</f>
        <v>leer</v>
      </c>
    </row>
    <row r="67" spans="7:30" x14ac:dyDescent="0.25">
      <c r="G67" s="39">
        <f>IF(Tabelle1!J69&gt;Tabelle1!G69,Tabelle1!J69,Tabelle1!G69)</f>
        <v>0</v>
      </c>
      <c r="I67" s="38" t="str">
        <f>IF(ISBLANK(Tabelle1!F69),"",MONTH(Tabelle1!F69))</f>
        <v/>
      </c>
      <c r="J67" s="38" t="str">
        <f>IF(ISBLANK(Tabelle1!G69),"",MONTH(Tabelle1!G69))</f>
        <v/>
      </c>
      <c r="K67" s="38" t="e">
        <f t="shared" si="0"/>
        <v>#VALUE!</v>
      </c>
      <c r="M67" s="38" t="str">
        <f>IF(ISBLANK(Tabelle1!J69),"",MONTH(G67))</f>
        <v/>
      </c>
      <c r="N67" s="38" t="str">
        <f>IF(ISBLANK(Tabelle1!K69),"",MONTH(Tabelle1!K69))</f>
        <v/>
      </c>
      <c r="O67" s="38" t="e">
        <f t="shared" si="1"/>
        <v>#VALUE!</v>
      </c>
      <c r="Q67" s="38" t="str">
        <f>IF(ISBLANK(Tabelle1!J69),"",MONTH(Tabelle1!J69))</f>
        <v/>
      </c>
      <c r="R67" s="38" t="str">
        <f>IF(ISBLANK(Tabelle1!K69),"",MONTH(Tabelle1!K69))</f>
        <v/>
      </c>
      <c r="S67" s="38" t="e">
        <f t="shared" si="2"/>
        <v>#VALUE!</v>
      </c>
      <c r="U67" s="38" t="e">
        <f t="shared" si="3"/>
        <v>#VALUE!</v>
      </c>
      <c r="V67" s="38" t="str">
        <f>IF(Formeln!Q67="","",IF(OR(Tabelle1!F69="",MONTH(Tabelle1!J69)&gt;MONTH(Tabelle1!G69)),Formeln!S67,IF(Formeln!M67="","",Formeln!O67)))</f>
        <v/>
      </c>
      <c r="W67" s="38" t="e">
        <f>IF(Tabelle1!H69="",Tabelle1!L69*1500,Tabelle1!H69*1500)</f>
        <v>#VALUE!</v>
      </c>
      <c r="X67" s="38" t="e">
        <f>IF(AA67+AB67&gt;1,(Tabelle1!H69+Tabelle1!L69)*1500,W67)</f>
        <v>#VALUE!</v>
      </c>
      <c r="Y67" s="40">
        <f>Tabelle1!N69-Tabelle1!O69-Tabelle1!P69</f>
        <v>0</v>
      </c>
      <c r="AA67" s="38">
        <f>IF(Tabelle1!H69="",0,1)</f>
        <v>0</v>
      </c>
      <c r="AB67" s="38">
        <f>IF(Tabelle1!L69="",0,1)</f>
        <v>0</v>
      </c>
      <c r="AD67" s="38" t="str">
        <f>IF(Formeln!AA67+Formeln!AB67=0,"leer",IF(Formeln!X67&gt;Y67,Y67,Formeln!X67))</f>
        <v>leer</v>
      </c>
    </row>
    <row r="68" spans="7:30" x14ac:dyDescent="0.25">
      <c r="G68" s="39">
        <f>IF(Tabelle1!J70&gt;Tabelle1!G70,Tabelle1!J70,Tabelle1!G70)</f>
        <v>0</v>
      </c>
      <c r="I68" s="38" t="str">
        <f>IF(ISBLANK(Tabelle1!F70),"",MONTH(Tabelle1!F70))</f>
        <v/>
      </c>
      <c r="J68" s="38" t="str">
        <f>IF(ISBLANK(Tabelle1!G70),"",MONTH(Tabelle1!G70))</f>
        <v/>
      </c>
      <c r="K68" s="38" t="e">
        <f t="shared" si="0"/>
        <v>#VALUE!</v>
      </c>
      <c r="M68" s="38" t="str">
        <f>IF(ISBLANK(Tabelle1!J70),"",MONTH(G68))</f>
        <v/>
      </c>
      <c r="N68" s="38" t="str">
        <f>IF(ISBLANK(Tabelle1!K70),"",MONTH(Tabelle1!K70))</f>
        <v/>
      </c>
      <c r="O68" s="38" t="e">
        <f t="shared" si="1"/>
        <v>#VALUE!</v>
      </c>
      <c r="Q68" s="38" t="str">
        <f>IF(ISBLANK(Tabelle1!J70),"",MONTH(Tabelle1!J70))</f>
        <v/>
      </c>
      <c r="R68" s="38" t="str">
        <f>IF(ISBLANK(Tabelle1!K70),"",MONTH(Tabelle1!K70))</f>
        <v/>
      </c>
      <c r="S68" s="38" t="e">
        <f t="shared" si="2"/>
        <v>#VALUE!</v>
      </c>
      <c r="U68" s="38" t="e">
        <f t="shared" si="3"/>
        <v>#VALUE!</v>
      </c>
      <c r="V68" s="38" t="str">
        <f>IF(Formeln!Q68="","",IF(OR(Tabelle1!F70="",MONTH(Tabelle1!J70)&gt;MONTH(Tabelle1!G70)),Formeln!S68,IF(Formeln!M68="","",Formeln!O68)))</f>
        <v/>
      </c>
      <c r="W68" s="38" t="e">
        <f>IF(Tabelle1!H70="",Tabelle1!L70*1500,Tabelle1!H70*1500)</f>
        <v>#VALUE!</v>
      </c>
      <c r="X68" s="38" t="e">
        <f>IF(AA68+AB68&gt;1,(Tabelle1!H70+Tabelle1!L70)*1500,W68)</f>
        <v>#VALUE!</v>
      </c>
      <c r="Y68" s="40">
        <f>Tabelle1!N70-Tabelle1!O70-Tabelle1!P70</f>
        <v>0</v>
      </c>
      <c r="AA68" s="38">
        <f>IF(Tabelle1!H70="",0,1)</f>
        <v>0</v>
      </c>
      <c r="AB68" s="38">
        <f>IF(Tabelle1!L70="",0,1)</f>
        <v>0</v>
      </c>
      <c r="AD68" s="38" t="str">
        <f>IF(Formeln!AA68+Formeln!AB68=0,"leer",IF(Formeln!X68&gt;Y68,Y68,Formeln!X68))</f>
        <v>leer</v>
      </c>
    </row>
    <row r="69" spans="7:30" x14ac:dyDescent="0.25">
      <c r="G69" s="39">
        <f>IF(Tabelle1!J71&gt;Tabelle1!G71,Tabelle1!J71,Tabelle1!G71)</f>
        <v>0</v>
      </c>
      <c r="I69" s="38" t="str">
        <f>IF(ISBLANK(Tabelle1!F71),"",MONTH(Tabelle1!F71))</f>
        <v/>
      </c>
      <c r="J69" s="38" t="str">
        <f>IF(ISBLANK(Tabelle1!G71),"",MONTH(Tabelle1!G71))</f>
        <v/>
      </c>
      <c r="K69" s="38" t="e">
        <f t="shared" ref="K69:K132" si="4">ABS(I69-J69)</f>
        <v>#VALUE!</v>
      </c>
      <c r="M69" s="38" t="str">
        <f>IF(ISBLANK(Tabelle1!J71),"",MONTH(G69))</f>
        <v/>
      </c>
      <c r="N69" s="38" t="str">
        <f>IF(ISBLANK(Tabelle1!K71),"",MONTH(Tabelle1!K71))</f>
        <v/>
      </c>
      <c r="O69" s="38" t="e">
        <f t="shared" ref="O69:O132" si="5">IF(M69&gt;N69,0,ABS(M69-N69))</f>
        <v>#VALUE!</v>
      </c>
      <c r="Q69" s="38" t="str">
        <f>IF(ISBLANK(Tabelle1!J71),"",MONTH(Tabelle1!J71))</f>
        <v/>
      </c>
      <c r="R69" s="38" t="str">
        <f>IF(ISBLANK(Tabelle1!K71),"",MONTH(Tabelle1!K71))</f>
        <v/>
      </c>
      <c r="S69" s="38" t="e">
        <f t="shared" ref="S69:S132" si="6">ABS(Q69-R69)+1</f>
        <v>#VALUE!</v>
      </c>
      <c r="U69" s="38" t="e">
        <f t="shared" ref="U69:U132" si="7">ABS(I69-Q69)</f>
        <v>#VALUE!</v>
      </c>
      <c r="V69" s="38" t="str">
        <f>IF(Formeln!Q69="","",IF(OR(Tabelle1!F71="",MONTH(Tabelle1!J71)&gt;MONTH(Tabelle1!G71)),Formeln!S69,IF(Formeln!M69="","",Formeln!O69)))</f>
        <v/>
      </c>
      <c r="W69" s="38" t="e">
        <f>IF(Tabelle1!H71="",Tabelle1!L71*1500,Tabelle1!H71*1500)</f>
        <v>#VALUE!</v>
      </c>
      <c r="X69" s="38" t="e">
        <f>IF(AA69+AB69&gt;1,(Tabelle1!H71+Tabelle1!L71)*1500,W69)</f>
        <v>#VALUE!</v>
      </c>
      <c r="Y69" s="40">
        <f>Tabelle1!N71-Tabelle1!O71-Tabelle1!P71</f>
        <v>0</v>
      </c>
      <c r="AA69" s="38">
        <f>IF(Tabelle1!H71="",0,1)</f>
        <v>0</v>
      </c>
      <c r="AB69" s="38">
        <f>IF(Tabelle1!L71="",0,1)</f>
        <v>0</v>
      </c>
      <c r="AD69" s="38" t="str">
        <f>IF(Formeln!AA69+Formeln!AB69=0,"leer",IF(Formeln!X69&gt;Y69,Y69,Formeln!X69))</f>
        <v>leer</v>
      </c>
    </row>
    <row r="70" spans="7:30" x14ac:dyDescent="0.25">
      <c r="G70" s="39">
        <f>IF(Tabelle1!J72&gt;Tabelle1!G72,Tabelle1!J72,Tabelle1!G72)</f>
        <v>0</v>
      </c>
      <c r="I70" s="38" t="str">
        <f>IF(ISBLANK(Tabelle1!F72),"",MONTH(Tabelle1!F72))</f>
        <v/>
      </c>
      <c r="J70" s="38" t="str">
        <f>IF(ISBLANK(Tabelle1!G72),"",MONTH(Tabelle1!G72))</f>
        <v/>
      </c>
      <c r="K70" s="38" t="e">
        <f t="shared" si="4"/>
        <v>#VALUE!</v>
      </c>
      <c r="M70" s="38" t="str">
        <f>IF(ISBLANK(Tabelle1!J72),"",MONTH(G70))</f>
        <v/>
      </c>
      <c r="N70" s="38" t="str">
        <f>IF(ISBLANK(Tabelle1!K72),"",MONTH(Tabelle1!K72))</f>
        <v/>
      </c>
      <c r="O70" s="38" t="e">
        <f t="shared" si="5"/>
        <v>#VALUE!</v>
      </c>
      <c r="Q70" s="38" t="str">
        <f>IF(ISBLANK(Tabelle1!J72),"",MONTH(Tabelle1!J72))</f>
        <v/>
      </c>
      <c r="R70" s="38" t="str">
        <f>IF(ISBLANK(Tabelle1!K72),"",MONTH(Tabelle1!K72))</f>
        <v/>
      </c>
      <c r="S70" s="38" t="e">
        <f t="shared" si="6"/>
        <v>#VALUE!</v>
      </c>
      <c r="U70" s="38" t="e">
        <f t="shared" si="7"/>
        <v>#VALUE!</v>
      </c>
      <c r="V70" s="38" t="str">
        <f>IF(Formeln!Q70="","",IF(OR(Tabelle1!F72="",MONTH(Tabelle1!J72)&gt;MONTH(Tabelle1!G72)),Formeln!S70,IF(Formeln!M70="","",Formeln!O70)))</f>
        <v/>
      </c>
      <c r="W70" s="38" t="e">
        <f>IF(Tabelle1!H72="",Tabelle1!L72*1500,Tabelle1!H72*1500)</f>
        <v>#VALUE!</v>
      </c>
      <c r="X70" s="38" t="e">
        <f>IF(AA70+AB70&gt;1,(Tabelle1!H72+Tabelle1!L72)*1500,W70)</f>
        <v>#VALUE!</v>
      </c>
      <c r="Y70" s="40">
        <f>Tabelle1!N72-Tabelle1!O72-Tabelle1!P72</f>
        <v>0</v>
      </c>
      <c r="AA70" s="38">
        <f>IF(Tabelle1!H72="",0,1)</f>
        <v>0</v>
      </c>
      <c r="AB70" s="38">
        <f>IF(Tabelle1!L72="",0,1)</f>
        <v>0</v>
      </c>
      <c r="AD70" s="38" t="str">
        <f>IF(Formeln!AA70+Formeln!AB70=0,"leer",IF(Formeln!X70&gt;Y70,Y70,Formeln!X70))</f>
        <v>leer</v>
      </c>
    </row>
    <row r="71" spans="7:30" x14ac:dyDescent="0.25">
      <c r="G71" s="39">
        <f>IF(Tabelle1!J73&gt;Tabelle1!G73,Tabelle1!J73,Tabelle1!G73)</f>
        <v>0</v>
      </c>
      <c r="I71" s="38" t="str">
        <f>IF(ISBLANK(Tabelle1!F73),"",MONTH(Tabelle1!F73))</f>
        <v/>
      </c>
      <c r="J71" s="38" t="str">
        <f>IF(ISBLANK(Tabelle1!G73),"",MONTH(Tabelle1!G73))</f>
        <v/>
      </c>
      <c r="K71" s="38" t="e">
        <f t="shared" si="4"/>
        <v>#VALUE!</v>
      </c>
      <c r="M71" s="38" t="str">
        <f>IF(ISBLANK(Tabelle1!J73),"",MONTH(G71))</f>
        <v/>
      </c>
      <c r="N71" s="38" t="str">
        <f>IF(ISBLANK(Tabelle1!K73),"",MONTH(Tabelle1!K73))</f>
        <v/>
      </c>
      <c r="O71" s="38" t="e">
        <f t="shared" si="5"/>
        <v>#VALUE!</v>
      </c>
      <c r="Q71" s="38" t="str">
        <f>IF(ISBLANK(Tabelle1!J73),"",MONTH(Tabelle1!J73))</f>
        <v/>
      </c>
      <c r="R71" s="38" t="str">
        <f>IF(ISBLANK(Tabelle1!K73),"",MONTH(Tabelle1!K73))</f>
        <v/>
      </c>
      <c r="S71" s="38" t="e">
        <f t="shared" si="6"/>
        <v>#VALUE!</v>
      </c>
      <c r="U71" s="38" t="e">
        <f t="shared" si="7"/>
        <v>#VALUE!</v>
      </c>
      <c r="V71" s="38" t="str">
        <f>IF(Formeln!Q71="","",IF(OR(Tabelle1!F73="",MONTH(Tabelle1!J73)&gt;MONTH(Tabelle1!G73)),Formeln!S71,IF(Formeln!M71="","",Formeln!O71)))</f>
        <v/>
      </c>
      <c r="W71" s="38" t="e">
        <f>IF(Tabelle1!H73="",Tabelle1!L73*1500,Tabelle1!H73*1500)</f>
        <v>#VALUE!</v>
      </c>
      <c r="X71" s="38" t="e">
        <f>IF(AA71+AB71&gt;1,(Tabelle1!H73+Tabelle1!L73)*1500,W71)</f>
        <v>#VALUE!</v>
      </c>
      <c r="Y71" s="40">
        <f>Tabelle1!N73-Tabelle1!O73-Tabelle1!P73</f>
        <v>0</v>
      </c>
      <c r="AA71" s="38">
        <f>IF(Tabelle1!H73="",0,1)</f>
        <v>0</v>
      </c>
      <c r="AB71" s="38">
        <f>IF(Tabelle1!L73="",0,1)</f>
        <v>0</v>
      </c>
      <c r="AD71" s="38" t="str">
        <f>IF(Formeln!AA71+Formeln!AB71=0,"leer",IF(Formeln!X71&gt;Y71,Y71,Formeln!X71))</f>
        <v>leer</v>
      </c>
    </row>
    <row r="72" spans="7:30" x14ac:dyDescent="0.25">
      <c r="G72" s="39">
        <f>IF(Tabelle1!J74&gt;Tabelle1!G74,Tabelle1!J74,Tabelle1!G74)</f>
        <v>0</v>
      </c>
      <c r="I72" s="38" t="str">
        <f>IF(ISBLANK(Tabelle1!F74),"",MONTH(Tabelle1!F74))</f>
        <v/>
      </c>
      <c r="J72" s="38" t="str">
        <f>IF(ISBLANK(Tabelle1!G74),"",MONTH(Tabelle1!G74))</f>
        <v/>
      </c>
      <c r="K72" s="38" t="e">
        <f t="shared" si="4"/>
        <v>#VALUE!</v>
      </c>
      <c r="M72" s="38" t="str">
        <f>IF(ISBLANK(Tabelle1!J74),"",MONTH(G72))</f>
        <v/>
      </c>
      <c r="N72" s="38" t="str">
        <f>IF(ISBLANK(Tabelle1!K74),"",MONTH(Tabelle1!K74))</f>
        <v/>
      </c>
      <c r="O72" s="38" t="e">
        <f t="shared" si="5"/>
        <v>#VALUE!</v>
      </c>
      <c r="Q72" s="38" t="str">
        <f>IF(ISBLANK(Tabelle1!J74),"",MONTH(Tabelle1!J74))</f>
        <v/>
      </c>
      <c r="R72" s="38" t="str">
        <f>IF(ISBLANK(Tabelle1!K74),"",MONTH(Tabelle1!K74))</f>
        <v/>
      </c>
      <c r="S72" s="38" t="e">
        <f t="shared" si="6"/>
        <v>#VALUE!</v>
      </c>
      <c r="U72" s="38" t="e">
        <f t="shared" si="7"/>
        <v>#VALUE!</v>
      </c>
      <c r="V72" s="38" t="str">
        <f>IF(Formeln!Q72="","",IF(OR(Tabelle1!F74="",MONTH(Tabelle1!J74)&gt;MONTH(Tabelle1!G74)),Formeln!S72,IF(Formeln!M72="","",Formeln!O72)))</f>
        <v/>
      </c>
      <c r="W72" s="38" t="e">
        <f>IF(Tabelle1!H74="",Tabelle1!L74*1500,Tabelle1!H74*1500)</f>
        <v>#VALUE!</v>
      </c>
      <c r="X72" s="38" t="e">
        <f>IF(AA72+AB72&gt;1,(Tabelle1!H74+Tabelle1!L74)*1500,W72)</f>
        <v>#VALUE!</v>
      </c>
      <c r="Y72" s="40">
        <f>Tabelle1!N74-Tabelle1!O74-Tabelle1!P74</f>
        <v>0</v>
      </c>
      <c r="AA72" s="38">
        <f>IF(Tabelle1!H74="",0,1)</f>
        <v>0</v>
      </c>
      <c r="AB72" s="38">
        <f>IF(Tabelle1!L74="",0,1)</f>
        <v>0</v>
      </c>
      <c r="AD72" s="38" t="str">
        <f>IF(Formeln!AA72+Formeln!AB72=0,"leer",IF(Formeln!X72&gt;Y72,Y72,Formeln!X72))</f>
        <v>leer</v>
      </c>
    </row>
    <row r="73" spans="7:30" x14ac:dyDescent="0.25">
      <c r="G73" s="39">
        <f>IF(Tabelle1!J75&gt;Tabelle1!G75,Tabelle1!J75,Tabelle1!G75)</f>
        <v>0</v>
      </c>
      <c r="I73" s="38" t="str">
        <f>IF(ISBLANK(Tabelle1!F75),"",MONTH(Tabelle1!F75))</f>
        <v/>
      </c>
      <c r="J73" s="38" t="str">
        <f>IF(ISBLANK(Tabelle1!G75),"",MONTH(Tabelle1!G75))</f>
        <v/>
      </c>
      <c r="K73" s="38" t="e">
        <f t="shared" si="4"/>
        <v>#VALUE!</v>
      </c>
      <c r="M73" s="38" t="str">
        <f>IF(ISBLANK(Tabelle1!J75),"",MONTH(G73))</f>
        <v/>
      </c>
      <c r="N73" s="38" t="str">
        <f>IF(ISBLANK(Tabelle1!K75),"",MONTH(Tabelle1!K75))</f>
        <v/>
      </c>
      <c r="O73" s="38" t="e">
        <f t="shared" si="5"/>
        <v>#VALUE!</v>
      </c>
      <c r="Q73" s="38" t="str">
        <f>IF(ISBLANK(Tabelle1!J75),"",MONTH(Tabelle1!J75))</f>
        <v/>
      </c>
      <c r="R73" s="38" t="str">
        <f>IF(ISBLANK(Tabelle1!K75),"",MONTH(Tabelle1!K75))</f>
        <v/>
      </c>
      <c r="S73" s="38" t="e">
        <f t="shared" si="6"/>
        <v>#VALUE!</v>
      </c>
      <c r="U73" s="38" t="e">
        <f t="shared" si="7"/>
        <v>#VALUE!</v>
      </c>
      <c r="V73" s="38" t="str">
        <f>IF(Formeln!Q73="","",IF(OR(Tabelle1!F75="",MONTH(Tabelle1!J75)&gt;MONTH(Tabelle1!G75)),Formeln!S73,IF(Formeln!M73="","",Formeln!O73)))</f>
        <v/>
      </c>
      <c r="W73" s="38" t="e">
        <f>IF(Tabelle1!H75="",Tabelle1!L75*1500,Tabelle1!H75*1500)</f>
        <v>#VALUE!</v>
      </c>
      <c r="X73" s="38" t="e">
        <f>IF(AA73+AB73&gt;1,(Tabelle1!H75+Tabelle1!L75)*1500,W73)</f>
        <v>#VALUE!</v>
      </c>
      <c r="Y73" s="40">
        <f>Tabelle1!N75-Tabelle1!O75-Tabelle1!P75</f>
        <v>0</v>
      </c>
      <c r="AA73" s="38">
        <f>IF(Tabelle1!H75="",0,1)</f>
        <v>0</v>
      </c>
      <c r="AB73" s="38">
        <f>IF(Tabelle1!L75="",0,1)</f>
        <v>0</v>
      </c>
      <c r="AD73" s="38" t="str">
        <f>IF(Formeln!AA73+Formeln!AB73=0,"leer",IF(Formeln!X73&gt;Y73,Y73,Formeln!X73))</f>
        <v>leer</v>
      </c>
    </row>
    <row r="74" spans="7:30" x14ac:dyDescent="0.25">
      <c r="G74" s="39">
        <f>IF(Tabelle1!J76&gt;Tabelle1!G76,Tabelle1!J76,Tabelle1!G76)</f>
        <v>0</v>
      </c>
      <c r="I74" s="38" t="str">
        <f>IF(ISBLANK(Tabelle1!F76),"",MONTH(Tabelle1!F76))</f>
        <v/>
      </c>
      <c r="J74" s="38" t="str">
        <f>IF(ISBLANK(Tabelle1!G76),"",MONTH(Tabelle1!G76))</f>
        <v/>
      </c>
      <c r="K74" s="38" t="e">
        <f t="shared" si="4"/>
        <v>#VALUE!</v>
      </c>
      <c r="M74" s="38" t="str">
        <f>IF(ISBLANK(Tabelle1!J76),"",MONTH(G74))</f>
        <v/>
      </c>
      <c r="N74" s="38" t="str">
        <f>IF(ISBLANK(Tabelle1!K76),"",MONTH(Tabelle1!K76))</f>
        <v/>
      </c>
      <c r="O74" s="38" t="e">
        <f t="shared" si="5"/>
        <v>#VALUE!</v>
      </c>
      <c r="Q74" s="38" t="str">
        <f>IF(ISBLANK(Tabelle1!J76),"",MONTH(Tabelle1!J76))</f>
        <v/>
      </c>
      <c r="R74" s="38" t="str">
        <f>IF(ISBLANK(Tabelle1!K76),"",MONTH(Tabelle1!K76))</f>
        <v/>
      </c>
      <c r="S74" s="38" t="e">
        <f t="shared" si="6"/>
        <v>#VALUE!</v>
      </c>
      <c r="U74" s="38" t="e">
        <f t="shared" si="7"/>
        <v>#VALUE!</v>
      </c>
      <c r="V74" s="38" t="str">
        <f>IF(Formeln!Q74="","",IF(OR(Tabelle1!F76="",MONTH(Tabelle1!J76)&gt;MONTH(Tabelle1!G76)),Formeln!S74,IF(Formeln!M74="","",Formeln!O74)))</f>
        <v/>
      </c>
      <c r="W74" s="38" t="e">
        <f>IF(Tabelle1!H76="",Tabelle1!L76*1500,Tabelle1!H76*1500)</f>
        <v>#VALUE!</v>
      </c>
      <c r="X74" s="38" t="e">
        <f>IF(AA74+AB74&gt;1,(Tabelle1!H76+Tabelle1!L76)*1500,W74)</f>
        <v>#VALUE!</v>
      </c>
      <c r="Y74" s="40">
        <f>Tabelle1!N76-Tabelle1!O76-Tabelle1!P76</f>
        <v>0</v>
      </c>
      <c r="AA74" s="38">
        <f>IF(Tabelle1!H76="",0,1)</f>
        <v>0</v>
      </c>
      <c r="AB74" s="38">
        <f>IF(Tabelle1!L76="",0,1)</f>
        <v>0</v>
      </c>
      <c r="AD74" s="38" t="str">
        <f>IF(Formeln!AA74+Formeln!AB74=0,"leer",IF(Formeln!X74&gt;Y74,Y74,Formeln!X74))</f>
        <v>leer</v>
      </c>
    </row>
    <row r="75" spans="7:30" x14ac:dyDescent="0.25">
      <c r="G75" s="39">
        <f>IF(Tabelle1!J77&gt;Tabelle1!G77,Tabelle1!J77,Tabelle1!G77)</f>
        <v>0</v>
      </c>
      <c r="I75" s="38" t="str">
        <f>IF(ISBLANK(Tabelle1!F77),"",MONTH(Tabelle1!F77))</f>
        <v/>
      </c>
      <c r="J75" s="38" t="str">
        <f>IF(ISBLANK(Tabelle1!G77),"",MONTH(Tabelle1!G77))</f>
        <v/>
      </c>
      <c r="K75" s="38" t="e">
        <f t="shared" si="4"/>
        <v>#VALUE!</v>
      </c>
      <c r="M75" s="38" t="str">
        <f>IF(ISBLANK(Tabelle1!J77),"",MONTH(G75))</f>
        <v/>
      </c>
      <c r="N75" s="38" t="str">
        <f>IF(ISBLANK(Tabelle1!K77),"",MONTH(Tabelle1!K77))</f>
        <v/>
      </c>
      <c r="O75" s="38" t="e">
        <f t="shared" si="5"/>
        <v>#VALUE!</v>
      </c>
      <c r="Q75" s="38" t="str">
        <f>IF(ISBLANK(Tabelle1!J77),"",MONTH(Tabelle1!J77))</f>
        <v/>
      </c>
      <c r="R75" s="38" t="str">
        <f>IF(ISBLANK(Tabelle1!K77),"",MONTH(Tabelle1!K77))</f>
        <v/>
      </c>
      <c r="S75" s="38" t="e">
        <f t="shared" si="6"/>
        <v>#VALUE!</v>
      </c>
      <c r="U75" s="38" t="e">
        <f t="shared" si="7"/>
        <v>#VALUE!</v>
      </c>
      <c r="V75" s="38" t="str">
        <f>IF(Formeln!Q75="","",IF(OR(Tabelle1!F77="",MONTH(Tabelle1!J77)&gt;MONTH(Tabelle1!G77)),Formeln!S75,IF(Formeln!M75="","",Formeln!O75)))</f>
        <v/>
      </c>
      <c r="W75" s="38" t="e">
        <f>IF(Tabelle1!H77="",Tabelle1!L77*1500,Tabelle1!H77*1500)</f>
        <v>#VALUE!</v>
      </c>
      <c r="X75" s="38" t="e">
        <f>IF(AA75+AB75&gt;1,(Tabelle1!H77+Tabelle1!L77)*1500,W75)</f>
        <v>#VALUE!</v>
      </c>
      <c r="Y75" s="40">
        <f>Tabelle1!N77-Tabelle1!O77-Tabelle1!P77</f>
        <v>0</v>
      </c>
      <c r="AA75" s="38">
        <f>IF(Tabelle1!H77="",0,1)</f>
        <v>0</v>
      </c>
      <c r="AB75" s="38">
        <f>IF(Tabelle1!L77="",0,1)</f>
        <v>0</v>
      </c>
      <c r="AD75" s="38" t="str">
        <f>IF(Formeln!AA75+Formeln!AB75=0,"leer",IF(Formeln!X75&gt;Y75,Y75,Formeln!X75))</f>
        <v>leer</v>
      </c>
    </row>
    <row r="76" spans="7:30" x14ac:dyDescent="0.25">
      <c r="G76" s="39">
        <f>IF(Tabelle1!J78&gt;Tabelle1!G78,Tabelle1!J78,Tabelle1!G78)</f>
        <v>0</v>
      </c>
      <c r="I76" s="38" t="str">
        <f>IF(ISBLANK(Tabelle1!F78),"",MONTH(Tabelle1!F78))</f>
        <v/>
      </c>
      <c r="J76" s="38" t="str">
        <f>IF(ISBLANK(Tabelle1!G78),"",MONTH(Tabelle1!G78))</f>
        <v/>
      </c>
      <c r="K76" s="38" t="e">
        <f t="shared" si="4"/>
        <v>#VALUE!</v>
      </c>
      <c r="M76" s="38" t="str">
        <f>IF(ISBLANK(Tabelle1!J78),"",MONTH(G76))</f>
        <v/>
      </c>
      <c r="N76" s="38" t="str">
        <f>IF(ISBLANK(Tabelle1!K78),"",MONTH(Tabelle1!K78))</f>
        <v/>
      </c>
      <c r="O76" s="38" t="e">
        <f t="shared" si="5"/>
        <v>#VALUE!</v>
      </c>
      <c r="Q76" s="38" t="str">
        <f>IF(ISBLANK(Tabelle1!J78),"",MONTH(Tabelle1!J78))</f>
        <v/>
      </c>
      <c r="R76" s="38" t="str">
        <f>IF(ISBLANK(Tabelle1!K78),"",MONTH(Tabelle1!K78))</f>
        <v/>
      </c>
      <c r="S76" s="38" t="e">
        <f t="shared" si="6"/>
        <v>#VALUE!</v>
      </c>
      <c r="U76" s="38" t="e">
        <f t="shared" si="7"/>
        <v>#VALUE!</v>
      </c>
      <c r="V76" s="38" t="str">
        <f>IF(Formeln!Q76="","",IF(OR(Tabelle1!F78="",MONTH(Tabelle1!J78)&gt;MONTH(Tabelle1!G78)),Formeln!S76,IF(Formeln!M76="","",Formeln!O76)))</f>
        <v/>
      </c>
      <c r="W76" s="38" t="e">
        <f>IF(Tabelle1!H78="",Tabelle1!L78*1500,Tabelle1!H78*1500)</f>
        <v>#VALUE!</v>
      </c>
      <c r="X76" s="38" t="e">
        <f>IF(AA76+AB76&gt;1,(Tabelle1!H78+Tabelle1!L78)*1500,W76)</f>
        <v>#VALUE!</v>
      </c>
      <c r="Y76" s="40">
        <f>Tabelle1!N78-Tabelle1!O78-Tabelle1!P78</f>
        <v>0</v>
      </c>
      <c r="AA76" s="38">
        <f>IF(Tabelle1!H78="",0,1)</f>
        <v>0</v>
      </c>
      <c r="AB76" s="38">
        <f>IF(Tabelle1!L78="",0,1)</f>
        <v>0</v>
      </c>
      <c r="AD76" s="38" t="str">
        <f>IF(Formeln!AA76+Formeln!AB76=0,"leer",IF(Formeln!X76&gt;Y76,Y76,Formeln!X76))</f>
        <v>leer</v>
      </c>
    </row>
    <row r="77" spans="7:30" x14ac:dyDescent="0.25">
      <c r="G77" s="39">
        <f>IF(Tabelle1!J79&gt;Tabelle1!G79,Tabelle1!J79,Tabelle1!G79)</f>
        <v>0</v>
      </c>
      <c r="I77" s="38" t="str">
        <f>IF(ISBLANK(Tabelle1!F79),"",MONTH(Tabelle1!F79))</f>
        <v/>
      </c>
      <c r="J77" s="38" t="str">
        <f>IF(ISBLANK(Tabelle1!G79),"",MONTH(Tabelle1!G79))</f>
        <v/>
      </c>
      <c r="K77" s="38" t="e">
        <f t="shared" si="4"/>
        <v>#VALUE!</v>
      </c>
      <c r="M77" s="38" t="str">
        <f>IF(ISBLANK(Tabelle1!J79),"",MONTH(G77))</f>
        <v/>
      </c>
      <c r="N77" s="38" t="str">
        <f>IF(ISBLANK(Tabelle1!K79),"",MONTH(Tabelle1!K79))</f>
        <v/>
      </c>
      <c r="O77" s="38" t="e">
        <f t="shared" si="5"/>
        <v>#VALUE!</v>
      </c>
      <c r="Q77" s="38" t="str">
        <f>IF(ISBLANK(Tabelle1!J79),"",MONTH(Tabelle1!J79))</f>
        <v/>
      </c>
      <c r="R77" s="38" t="str">
        <f>IF(ISBLANK(Tabelle1!K79),"",MONTH(Tabelle1!K79))</f>
        <v/>
      </c>
      <c r="S77" s="38" t="e">
        <f t="shared" si="6"/>
        <v>#VALUE!</v>
      </c>
      <c r="U77" s="38" t="e">
        <f t="shared" si="7"/>
        <v>#VALUE!</v>
      </c>
      <c r="V77" s="38" t="str">
        <f>IF(Formeln!Q77="","",IF(OR(Tabelle1!F79="",MONTH(Tabelle1!J79)&gt;MONTH(Tabelle1!G79)),Formeln!S77,IF(Formeln!M77="","",Formeln!O77)))</f>
        <v/>
      </c>
      <c r="W77" s="38" t="e">
        <f>IF(Tabelle1!H79="",Tabelle1!L79*1500,Tabelle1!H79*1500)</f>
        <v>#VALUE!</v>
      </c>
      <c r="X77" s="38" t="e">
        <f>IF(AA77+AB77&gt;1,(Tabelle1!H79+Tabelle1!L79)*1500,W77)</f>
        <v>#VALUE!</v>
      </c>
      <c r="Y77" s="40">
        <f>Tabelle1!N79-Tabelle1!O79-Tabelle1!P79</f>
        <v>0</v>
      </c>
      <c r="AA77" s="38">
        <f>IF(Tabelle1!H79="",0,1)</f>
        <v>0</v>
      </c>
      <c r="AB77" s="38">
        <f>IF(Tabelle1!L79="",0,1)</f>
        <v>0</v>
      </c>
      <c r="AD77" s="38" t="str">
        <f>IF(Formeln!AA77+Formeln!AB77=0,"leer",IF(Formeln!X77&gt;Y77,Y77,Formeln!X77))</f>
        <v>leer</v>
      </c>
    </row>
    <row r="78" spans="7:30" x14ac:dyDescent="0.25">
      <c r="G78" s="39">
        <f>IF(Tabelle1!J80&gt;Tabelle1!G80,Tabelle1!J80,Tabelle1!G80)</f>
        <v>0</v>
      </c>
      <c r="I78" s="38" t="str">
        <f>IF(ISBLANK(Tabelle1!F80),"",MONTH(Tabelle1!F80))</f>
        <v/>
      </c>
      <c r="J78" s="38" t="str">
        <f>IF(ISBLANK(Tabelle1!G80),"",MONTH(Tabelle1!G80))</f>
        <v/>
      </c>
      <c r="K78" s="38" t="e">
        <f t="shared" si="4"/>
        <v>#VALUE!</v>
      </c>
      <c r="M78" s="38" t="str">
        <f>IF(ISBLANK(Tabelle1!J80),"",MONTH(G78))</f>
        <v/>
      </c>
      <c r="N78" s="38" t="str">
        <f>IF(ISBLANK(Tabelle1!K80),"",MONTH(Tabelle1!K80))</f>
        <v/>
      </c>
      <c r="O78" s="38" t="e">
        <f t="shared" si="5"/>
        <v>#VALUE!</v>
      </c>
      <c r="Q78" s="38" t="str">
        <f>IF(ISBLANK(Tabelle1!J80),"",MONTH(Tabelle1!J80))</f>
        <v/>
      </c>
      <c r="R78" s="38" t="str">
        <f>IF(ISBLANK(Tabelle1!K80),"",MONTH(Tabelle1!K80))</f>
        <v/>
      </c>
      <c r="S78" s="38" t="e">
        <f t="shared" si="6"/>
        <v>#VALUE!</v>
      </c>
      <c r="U78" s="38" t="e">
        <f t="shared" si="7"/>
        <v>#VALUE!</v>
      </c>
      <c r="V78" s="38" t="str">
        <f>IF(Formeln!Q78="","",IF(OR(Tabelle1!F80="",MONTH(Tabelle1!J80)&gt;MONTH(Tabelle1!G80)),Formeln!S78,IF(Formeln!M78="","",Formeln!O78)))</f>
        <v/>
      </c>
      <c r="W78" s="38" t="e">
        <f>IF(Tabelle1!H80="",Tabelle1!L80*1500,Tabelle1!H80*1500)</f>
        <v>#VALUE!</v>
      </c>
      <c r="X78" s="38" t="e">
        <f>IF(AA78+AB78&gt;1,(Tabelle1!H80+Tabelle1!L80)*1500,W78)</f>
        <v>#VALUE!</v>
      </c>
      <c r="Y78" s="40">
        <f>Tabelle1!N80-Tabelle1!O80-Tabelle1!P80</f>
        <v>0</v>
      </c>
      <c r="AA78" s="38">
        <f>IF(Tabelle1!H80="",0,1)</f>
        <v>0</v>
      </c>
      <c r="AB78" s="38">
        <f>IF(Tabelle1!L80="",0,1)</f>
        <v>0</v>
      </c>
      <c r="AD78" s="38" t="str">
        <f>IF(Formeln!AA78+Formeln!AB78=0,"leer",IF(Formeln!X78&gt;Y78,Y78,Formeln!X78))</f>
        <v>leer</v>
      </c>
    </row>
    <row r="79" spans="7:30" x14ac:dyDescent="0.25">
      <c r="G79" s="39">
        <f>IF(Tabelle1!J81&gt;Tabelle1!G81,Tabelle1!J81,Tabelle1!G81)</f>
        <v>0</v>
      </c>
      <c r="I79" s="38" t="str">
        <f>IF(ISBLANK(Tabelle1!F81),"",MONTH(Tabelle1!F81))</f>
        <v/>
      </c>
      <c r="J79" s="38" t="str">
        <f>IF(ISBLANK(Tabelle1!G81),"",MONTH(Tabelle1!G81))</f>
        <v/>
      </c>
      <c r="K79" s="38" t="e">
        <f t="shared" si="4"/>
        <v>#VALUE!</v>
      </c>
      <c r="M79" s="38" t="str">
        <f>IF(ISBLANK(Tabelle1!J81),"",MONTH(G79))</f>
        <v/>
      </c>
      <c r="N79" s="38" t="str">
        <f>IF(ISBLANK(Tabelle1!K81),"",MONTH(Tabelle1!K81))</f>
        <v/>
      </c>
      <c r="O79" s="38" t="e">
        <f t="shared" si="5"/>
        <v>#VALUE!</v>
      </c>
      <c r="Q79" s="38" t="str">
        <f>IF(ISBLANK(Tabelle1!J81),"",MONTH(Tabelle1!J81))</f>
        <v/>
      </c>
      <c r="R79" s="38" t="str">
        <f>IF(ISBLANK(Tabelle1!K81),"",MONTH(Tabelle1!K81))</f>
        <v/>
      </c>
      <c r="S79" s="38" t="e">
        <f t="shared" si="6"/>
        <v>#VALUE!</v>
      </c>
      <c r="U79" s="38" t="e">
        <f t="shared" si="7"/>
        <v>#VALUE!</v>
      </c>
      <c r="V79" s="38" t="str">
        <f>IF(Formeln!Q79="","",IF(OR(Tabelle1!F81="",MONTH(Tabelle1!J81)&gt;MONTH(Tabelle1!G81)),Formeln!S79,IF(Formeln!M79="","",Formeln!O79)))</f>
        <v/>
      </c>
      <c r="W79" s="38" t="e">
        <f>IF(Tabelle1!H81="",Tabelle1!L81*1500,Tabelle1!H81*1500)</f>
        <v>#VALUE!</v>
      </c>
      <c r="X79" s="38" t="e">
        <f>IF(AA79+AB79&gt;1,(Tabelle1!H81+Tabelle1!L81)*1500,W79)</f>
        <v>#VALUE!</v>
      </c>
      <c r="Y79" s="40">
        <f>Tabelle1!N81-Tabelle1!O81-Tabelle1!P81</f>
        <v>0</v>
      </c>
      <c r="AA79" s="38">
        <f>IF(Tabelle1!H81="",0,1)</f>
        <v>0</v>
      </c>
      <c r="AB79" s="38">
        <f>IF(Tabelle1!L81="",0,1)</f>
        <v>0</v>
      </c>
      <c r="AD79" s="38" t="str">
        <f>IF(Formeln!AA79+Formeln!AB79=0,"leer",IF(Formeln!X79&gt;Y79,Y79,Formeln!X79))</f>
        <v>leer</v>
      </c>
    </row>
    <row r="80" spans="7:30" x14ac:dyDescent="0.25">
      <c r="G80" s="39">
        <f>IF(Tabelle1!J82&gt;Tabelle1!G82,Tabelle1!J82,Tabelle1!G82)</f>
        <v>0</v>
      </c>
      <c r="I80" s="38" t="str">
        <f>IF(ISBLANK(Tabelle1!F82),"",MONTH(Tabelle1!F82))</f>
        <v/>
      </c>
      <c r="J80" s="38" t="str">
        <f>IF(ISBLANK(Tabelle1!G82),"",MONTH(Tabelle1!G82))</f>
        <v/>
      </c>
      <c r="K80" s="38" t="e">
        <f t="shared" si="4"/>
        <v>#VALUE!</v>
      </c>
      <c r="M80" s="38" t="str">
        <f>IF(ISBLANK(Tabelle1!J82),"",MONTH(G80))</f>
        <v/>
      </c>
      <c r="N80" s="38" t="str">
        <f>IF(ISBLANK(Tabelle1!K82),"",MONTH(Tabelle1!K82))</f>
        <v/>
      </c>
      <c r="O80" s="38" t="e">
        <f t="shared" si="5"/>
        <v>#VALUE!</v>
      </c>
      <c r="Q80" s="38" t="str">
        <f>IF(ISBLANK(Tabelle1!J82),"",MONTH(Tabelle1!J82))</f>
        <v/>
      </c>
      <c r="R80" s="38" t="str">
        <f>IF(ISBLANK(Tabelle1!K82),"",MONTH(Tabelle1!K82))</f>
        <v/>
      </c>
      <c r="S80" s="38" t="e">
        <f t="shared" si="6"/>
        <v>#VALUE!</v>
      </c>
      <c r="U80" s="38" t="e">
        <f t="shared" si="7"/>
        <v>#VALUE!</v>
      </c>
      <c r="V80" s="38" t="str">
        <f>IF(Formeln!Q80="","",IF(OR(Tabelle1!F82="",MONTH(Tabelle1!J82)&gt;MONTH(Tabelle1!G82)),Formeln!S80,IF(Formeln!M80="","",Formeln!O80)))</f>
        <v/>
      </c>
      <c r="W80" s="38" t="e">
        <f>IF(Tabelle1!H82="",Tabelle1!L82*1500,Tabelle1!H82*1500)</f>
        <v>#VALUE!</v>
      </c>
      <c r="X80" s="38" t="e">
        <f>IF(AA80+AB80&gt;1,(Tabelle1!H82+Tabelle1!L82)*1500,W80)</f>
        <v>#VALUE!</v>
      </c>
      <c r="Y80" s="40">
        <f>Tabelle1!N82-Tabelle1!O82-Tabelle1!P82</f>
        <v>0</v>
      </c>
      <c r="AA80" s="38">
        <f>IF(Tabelle1!H82="",0,1)</f>
        <v>0</v>
      </c>
      <c r="AB80" s="38">
        <f>IF(Tabelle1!L82="",0,1)</f>
        <v>0</v>
      </c>
      <c r="AD80" s="38" t="str">
        <f>IF(Formeln!AA80+Formeln!AB80=0,"leer",IF(Formeln!X80&gt;Y80,Y80,Formeln!X80))</f>
        <v>leer</v>
      </c>
    </row>
    <row r="81" spans="7:30" x14ac:dyDescent="0.25">
      <c r="G81" s="39">
        <f>IF(Tabelle1!J83&gt;Tabelle1!G83,Tabelle1!J83,Tabelle1!G83)</f>
        <v>0</v>
      </c>
      <c r="I81" s="38" t="str">
        <f>IF(ISBLANK(Tabelle1!F83),"",MONTH(Tabelle1!F83))</f>
        <v/>
      </c>
      <c r="J81" s="38" t="str">
        <f>IF(ISBLANK(Tabelle1!G83),"",MONTH(Tabelle1!G83))</f>
        <v/>
      </c>
      <c r="K81" s="38" t="e">
        <f t="shared" si="4"/>
        <v>#VALUE!</v>
      </c>
      <c r="M81" s="38" t="str">
        <f>IF(ISBLANK(Tabelle1!J83),"",MONTH(G81))</f>
        <v/>
      </c>
      <c r="N81" s="38" t="str">
        <f>IF(ISBLANK(Tabelle1!K83),"",MONTH(Tabelle1!K83))</f>
        <v/>
      </c>
      <c r="O81" s="38" t="e">
        <f t="shared" si="5"/>
        <v>#VALUE!</v>
      </c>
      <c r="Q81" s="38" t="str">
        <f>IF(ISBLANK(Tabelle1!J83),"",MONTH(Tabelle1!J83))</f>
        <v/>
      </c>
      <c r="R81" s="38" t="str">
        <f>IF(ISBLANK(Tabelle1!K83),"",MONTH(Tabelle1!K83))</f>
        <v/>
      </c>
      <c r="S81" s="38" t="e">
        <f t="shared" si="6"/>
        <v>#VALUE!</v>
      </c>
      <c r="U81" s="38" t="e">
        <f t="shared" si="7"/>
        <v>#VALUE!</v>
      </c>
      <c r="V81" s="38" t="str">
        <f>IF(Formeln!Q81="","",IF(OR(Tabelle1!F83="",MONTH(Tabelle1!J83)&gt;MONTH(Tabelle1!G83)),Formeln!S81,IF(Formeln!M81="","",Formeln!O81)))</f>
        <v/>
      </c>
      <c r="W81" s="38" t="e">
        <f>IF(Tabelle1!H83="",Tabelle1!L83*1500,Tabelle1!H83*1500)</f>
        <v>#VALUE!</v>
      </c>
      <c r="X81" s="38" t="e">
        <f>IF(AA81+AB81&gt;1,(Tabelle1!H83+Tabelle1!L83)*1500,W81)</f>
        <v>#VALUE!</v>
      </c>
      <c r="Y81" s="40">
        <f>Tabelle1!N83-Tabelle1!O83-Tabelle1!P83</f>
        <v>0</v>
      </c>
      <c r="AA81" s="38">
        <f>IF(Tabelle1!H83="",0,1)</f>
        <v>0</v>
      </c>
      <c r="AB81" s="38">
        <f>IF(Tabelle1!L83="",0,1)</f>
        <v>0</v>
      </c>
      <c r="AD81" s="38" t="str">
        <f>IF(Formeln!AA81+Formeln!AB81=0,"leer",IF(Formeln!X81&gt;Y81,Y81,Formeln!X81))</f>
        <v>leer</v>
      </c>
    </row>
    <row r="82" spans="7:30" x14ac:dyDescent="0.25">
      <c r="G82" s="39">
        <f>IF(Tabelle1!J84&gt;Tabelle1!G84,Tabelle1!J84,Tabelle1!G84)</f>
        <v>0</v>
      </c>
      <c r="I82" s="38" t="str">
        <f>IF(ISBLANK(Tabelle1!F84),"",MONTH(Tabelle1!F84))</f>
        <v/>
      </c>
      <c r="J82" s="38" t="str">
        <f>IF(ISBLANK(Tabelle1!G84),"",MONTH(Tabelle1!G84))</f>
        <v/>
      </c>
      <c r="K82" s="38" t="e">
        <f t="shared" si="4"/>
        <v>#VALUE!</v>
      </c>
      <c r="M82" s="38" t="str">
        <f>IF(ISBLANK(Tabelle1!J84),"",MONTH(G82))</f>
        <v/>
      </c>
      <c r="N82" s="38" t="str">
        <f>IF(ISBLANK(Tabelle1!K84),"",MONTH(Tabelle1!K84))</f>
        <v/>
      </c>
      <c r="O82" s="38" t="e">
        <f t="shared" si="5"/>
        <v>#VALUE!</v>
      </c>
      <c r="Q82" s="38" t="str">
        <f>IF(ISBLANK(Tabelle1!J84),"",MONTH(Tabelle1!J84))</f>
        <v/>
      </c>
      <c r="R82" s="38" t="str">
        <f>IF(ISBLANK(Tabelle1!K84),"",MONTH(Tabelle1!K84))</f>
        <v/>
      </c>
      <c r="S82" s="38" t="e">
        <f t="shared" si="6"/>
        <v>#VALUE!</v>
      </c>
      <c r="U82" s="38" t="e">
        <f t="shared" si="7"/>
        <v>#VALUE!</v>
      </c>
      <c r="V82" s="38" t="str">
        <f>IF(Formeln!Q82="","",IF(OR(Tabelle1!F84="",MONTH(Tabelle1!J84)&gt;MONTH(Tabelle1!G84)),Formeln!S82,IF(Formeln!M82="","",Formeln!O82)))</f>
        <v/>
      </c>
      <c r="W82" s="38" t="e">
        <f>IF(Tabelle1!H84="",Tabelle1!L84*1500,Tabelle1!H84*1500)</f>
        <v>#VALUE!</v>
      </c>
      <c r="X82" s="38" t="e">
        <f>IF(AA82+AB82&gt;1,(Tabelle1!H84+Tabelle1!L84)*1500,W82)</f>
        <v>#VALUE!</v>
      </c>
      <c r="Y82" s="40">
        <f>Tabelle1!N84-Tabelle1!O84-Tabelle1!P84</f>
        <v>0</v>
      </c>
      <c r="AA82" s="38">
        <f>IF(Tabelle1!H84="",0,1)</f>
        <v>0</v>
      </c>
      <c r="AB82" s="38">
        <f>IF(Tabelle1!L84="",0,1)</f>
        <v>0</v>
      </c>
      <c r="AD82" s="38" t="str">
        <f>IF(Formeln!AA82+Formeln!AB82=0,"leer",IF(Formeln!X82&gt;Y82,Y82,Formeln!X82))</f>
        <v>leer</v>
      </c>
    </row>
    <row r="83" spans="7:30" x14ac:dyDescent="0.25">
      <c r="G83" s="39">
        <f>IF(Tabelle1!J85&gt;Tabelle1!G85,Tabelle1!J85,Tabelle1!G85)</f>
        <v>0</v>
      </c>
      <c r="I83" s="38" t="str">
        <f>IF(ISBLANK(Tabelle1!F85),"",MONTH(Tabelle1!F85))</f>
        <v/>
      </c>
      <c r="J83" s="38" t="str">
        <f>IF(ISBLANK(Tabelle1!G85),"",MONTH(Tabelle1!G85))</f>
        <v/>
      </c>
      <c r="K83" s="38" t="e">
        <f t="shared" si="4"/>
        <v>#VALUE!</v>
      </c>
      <c r="M83" s="38" t="str">
        <f>IF(ISBLANK(Tabelle1!J85),"",MONTH(G83))</f>
        <v/>
      </c>
      <c r="N83" s="38" t="str">
        <f>IF(ISBLANK(Tabelle1!K85),"",MONTH(Tabelle1!K85))</f>
        <v/>
      </c>
      <c r="O83" s="38" t="e">
        <f t="shared" si="5"/>
        <v>#VALUE!</v>
      </c>
      <c r="Q83" s="38" t="str">
        <f>IF(ISBLANK(Tabelle1!J85),"",MONTH(Tabelle1!J85))</f>
        <v/>
      </c>
      <c r="R83" s="38" t="str">
        <f>IF(ISBLANK(Tabelle1!K85),"",MONTH(Tabelle1!K85))</f>
        <v/>
      </c>
      <c r="S83" s="38" t="e">
        <f t="shared" si="6"/>
        <v>#VALUE!</v>
      </c>
      <c r="U83" s="38" t="e">
        <f t="shared" si="7"/>
        <v>#VALUE!</v>
      </c>
      <c r="V83" s="38" t="str">
        <f>IF(Formeln!Q83="","",IF(OR(Tabelle1!F85="",MONTH(Tabelle1!J85)&gt;MONTH(Tabelle1!G85)),Formeln!S83,IF(Formeln!M83="","",Formeln!O83)))</f>
        <v/>
      </c>
      <c r="W83" s="38" t="e">
        <f>IF(Tabelle1!H85="",Tabelle1!L85*1500,Tabelle1!H85*1500)</f>
        <v>#VALUE!</v>
      </c>
      <c r="X83" s="38" t="e">
        <f>IF(AA83+AB83&gt;1,(Tabelle1!H85+Tabelle1!L85)*1500,W83)</f>
        <v>#VALUE!</v>
      </c>
      <c r="Y83" s="40">
        <f>Tabelle1!N85-Tabelle1!O85-Tabelle1!P85</f>
        <v>0</v>
      </c>
      <c r="AA83" s="38">
        <f>IF(Tabelle1!H85="",0,1)</f>
        <v>0</v>
      </c>
      <c r="AB83" s="38">
        <f>IF(Tabelle1!L85="",0,1)</f>
        <v>0</v>
      </c>
      <c r="AD83" s="38" t="str">
        <f>IF(Formeln!AA83+Formeln!AB83=0,"leer",IF(Formeln!X83&gt;Y83,Y83,Formeln!X83))</f>
        <v>leer</v>
      </c>
    </row>
    <row r="84" spans="7:30" x14ac:dyDescent="0.25">
      <c r="G84" s="39">
        <f>IF(Tabelle1!J86&gt;Tabelle1!G86,Tabelle1!J86,Tabelle1!G86)</f>
        <v>0</v>
      </c>
      <c r="I84" s="38" t="str">
        <f>IF(ISBLANK(Tabelle1!F86),"",MONTH(Tabelle1!F86))</f>
        <v/>
      </c>
      <c r="J84" s="38" t="str">
        <f>IF(ISBLANK(Tabelle1!G86),"",MONTH(Tabelle1!G86))</f>
        <v/>
      </c>
      <c r="K84" s="38" t="e">
        <f t="shared" si="4"/>
        <v>#VALUE!</v>
      </c>
      <c r="M84" s="38" t="str">
        <f>IF(ISBLANK(Tabelle1!J86),"",MONTH(G84))</f>
        <v/>
      </c>
      <c r="N84" s="38" t="str">
        <f>IF(ISBLANK(Tabelle1!K86),"",MONTH(Tabelle1!K86))</f>
        <v/>
      </c>
      <c r="O84" s="38" t="e">
        <f t="shared" si="5"/>
        <v>#VALUE!</v>
      </c>
      <c r="Q84" s="38" t="str">
        <f>IF(ISBLANK(Tabelle1!J86),"",MONTH(Tabelle1!J86))</f>
        <v/>
      </c>
      <c r="R84" s="38" t="str">
        <f>IF(ISBLANK(Tabelle1!K86),"",MONTH(Tabelle1!K86))</f>
        <v/>
      </c>
      <c r="S84" s="38" t="e">
        <f t="shared" si="6"/>
        <v>#VALUE!</v>
      </c>
      <c r="U84" s="38" t="e">
        <f t="shared" si="7"/>
        <v>#VALUE!</v>
      </c>
      <c r="V84" s="38" t="str">
        <f>IF(Formeln!Q84="","",IF(OR(Tabelle1!F86="",MONTH(Tabelle1!J86)&gt;MONTH(Tabelle1!G86)),Formeln!S84,IF(Formeln!M84="","",Formeln!O84)))</f>
        <v/>
      </c>
      <c r="W84" s="38" t="e">
        <f>IF(Tabelle1!H86="",Tabelle1!L86*1500,Tabelle1!H86*1500)</f>
        <v>#VALUE!</v>
      </c>
      <c r="X84" s="38" t="e">
        <f>IF(AA84+AB84&gt;1,(Tabelle1!H86+Tabelle1!L86)*1500,W84)</f>
        <v>#VALUE!</v>
      </c>
      <c r="Y84" s="40">
        <f>Tabelle1!N86-Tabelle1!O86-Tabelle1!P86</f>
        <v>0</v>
      </c>
      <c r="AA84" s="38">
        <f>IF(Tabelle1!H86="",0,1)</f>
        <v>0</v>
      </c>
      <c r="AB84" s="38">
        <f>IF(Tabelle1!L86="",0,1)</f>
        <v>0</v>
      </c>
      <c r="AD84" s="38" t="str">
        <f>IF(Formeln!AA84+Formeln!AB84=0,"leer",IF(Formeln!X84&gt;Y84,Y84,Formeln!X84))</f>
        <v>leer</v>
      </c>
    </row>
    <row r="85" spans="7:30" x14ac:dyDescent="0.25">
      <c r="G85" s="39">
        <f>IF(Tabelle1!J87&gt;Tabelle1!G87,Tabelle1!J87,Tabelle1!G87)</f>
        <v>0</v>
      </c>
      <c r="I85" s="38" t="str">
        <f>IF(ISBLANK(Tabelle1!F87),"",MONTH(Tabelle1!F87))</f>
        <v/>
      </c>
      <c r="J85" s="38" t="str">
        <f>IF(ISBLANK(Tabelle1!G87),"",MONTH(Tabelle1!G87))</f>
        <v/>
      </c>
      <c r="K85" s="38" t="e">
        <f t="shared" si="4"/>
        <v>#VALUE!</v>
      </c>
      <c r="M85" s="38" t="str">
        <f>IF(ISBLANK(Tabelle1!J87),"",MONTH(G85))</f>
        <v/>
      </c>
      <c r="N85" s="38" t="str">
        <f>IF(ISBLANK(Tabelle1!K87),"",MONTH(Tabelle1!K87))</f>
        <v/>
      </c>
      <c r="O85" s="38" t="e">
        <f t="shared" si="5"/>
        <v>#VALUE!</v>
      </c>
      <c r="Q85" s="38" t="str">
        <f>IF(ISBLANK(Tabelle1!J87),"",MONTH(Tabelle1!J87))</f>
        <v/>
      </c>
      <c r="R85" s="38" t="str">
        <f>IF(ISBLANK(Tabelle1!K87),"",MONTH(Tabelle1!K87))</f>
        <v/>
      </c>
      <c r="S85" s="38" t="e">
        <f t="shared" si="6"/>
        <v>#VALUE!</v>
      </c>
      <c r="U85" s="38" t="e">
        <f t="shared" si="7"/>
        <v>#VALUE!</v>
      </c>
      <c r="V85" s="38" t="str">
        <f>IF(Formeln!Q85="","",IF(OR(Tabelle1!F87="",MONTH(Tabelle1!J87)&gt;MONTH(Tabelle1!G87)),Formeln!S85,IF(Formeln!M85="","",Formeln!O85)))</f>
        <v/>
      </c>
      <c r="W85" s="38" t="e">
        <f>IF(Tabelle1!H87="",Tabelle1!L87*1500,Tabelle1!H87*1500)</f>
        <v>#VALUE!</v>
      </c>
      <c r="X85" s="38" t="e">
        <f>IF(AA85+AB85&gt;1,(Tabelle1!H87+Tabelle1!L87)*1500,W85)</f>
        <v>#VALUE!</v>
      </c>
      <c r="Y85" s="40">
        <f>Tabelle1!N87-Tabelle1!O87-Tabelle1!P87</f>
        <v>0</v>
      </c>
      <c r="AA85" s="38">
        <f>IF(Tabelle1!H87="",0,1)</f>
        <v>0</v>
      </c>
      <c r="AB85" s="38">
        <f>IF(Tabelle1!L87="",0,1)</f>
        <v>0</v>
      </c>
      <c r="AD85" s="38" t="str">
        <f>IF(Formeln!AA85+Formeln!AB85=0,"leer",IF(Formeln!X85&gt;Y85,Y85,Formeln!X85))</f>
        <v>leer</v>
      </c>
    </row>
    <row r="86" spans="7:30" x14ac:dyDescent="0.25">
      <c r="G86" s="39">
        <f>IF(Tabelle1!J88&gt;Tabelle1!G88,Tabelle1!J88,Tabelle1!G88)</f>
        <v>0</v>
      </c>
      <c r="I86" s="38" t="str">
        <f>IF(ISBLANK(Tabelle1!F88),"",MONTH(Tabelle1!F88))</f>
        <v/>
      </c>
      <c r="J86" s="38" t="str">
        <f>IF(ISBLANK(Tabelle1!G88),"",MONTH(Tabelle1!G88))</f>
        <v/>
      </c>
      <c r="K86" s="38" t="e">
        <f t="shared" si="4"/>
        <v>#VALUE!</v>
      </c>
      <c r="M86" s="38" t="str">
        <f>IF(ISBLANK(Tabelle1!J88),"",MONTH(G86))</f>
        <v/>
      </c>
      <c r="N86" s="38" t="str">
        <f>IF(ISBLANK(Tabelle1!K88),"",MONTH(Tabelle1!K88))</f>
        <v/>
      </c>
      <c r="O86" s="38" t="e">
        <f t="shared" si="5"/>
        <v>#VALUE!</v>
      </c>
      <c r="Q86" s="38" t="str">
        <f>IF(ISBLANK(Tabelle1!J88),"",MONTH(Tabelle1!J88))</f>
        <v/>
      </c>
      <c r="R86" s="38" t="str">
        <f>IF(ISBLANK(Tabelle1!K88),"",MONTH(Tabelle1!K88))</f>
        <v/>
      </c>
      <c r="S86" s="38" t="e">
        <f t="shared" si="6"/>
        <v>#VALUE!</v>
      </c>
      <c r="U86" s="38" t="e">
        <f t="shared" si="7"/>
        <v>#VALUE!</v>
      </c>
      <c r="V86" s="38" t="str">
        <f>IF(Formeln!Q86="","",IF(OR(Tabelle1!F88="",MONTH(Tabelle1!J88)&gt;MONTH(Tabelle1!G88)),Formeln!S86,IF(Formeln!M86="","",Formeln!O86)))</f>
        <v/>
      </c>
      <c r="W86" s="38" t="e">
        <f>IF(Tabelle1!H88="",Tabelle1!L88*1500,Tabelle1!H88*1500)</f>
        <v>#VALUE!</v>
      </c>
      <c r="X86" s="38" t="e">
        <f>IF(AA86+AB86&gt;1,(Tabelle1!H88+Tabelle1!L88)*1500,W86)</f>
        <v>#VALUE!</v>
      </c>
      <c r="Y86" s="40">
        <f>Tabelle1!N88-Tabelle1!O88-Tabelle1!P88</f>
        <v>0</v>
      </c>
      <c r="AA86" s="38">
        <f>IF(Tabelle1!H88="",0,1)</f>
        <v>0</v>
      </c>
      <c r="AB86" s="38">
        <f>IF(Tabelle1!L88="",0,1)</f>
        <v>0</v>
      </c>
      <c r="AD86" s="38" t="str">
        <f>IF(Formeln!AA86+Formeln!AB86=0,"leer",IF(Formeln!X86&gt;Y86,Y86,Formeln!X86))</f>
        <v>leer</v>
      </c>
    </row>
    <row r="87" spans="7:30" x14ac:dyDescent="0.25">
      <c r="G87" s="39">
        <f>IF(Tabelle1!J89&gt;Tabelle1!G89,Tabelle1!J89,Tabelle1!G89)</f>
        <v>0</v>
      </c>
      <c r="I87" s="38" t="str">
        <f>IF(ISBLANK(Tabelle1!F89),"",MONTH(Tabelle1!F89))</f>
        <v/>
      </c>
      <c r="J87" s="38" t="str">
        <f>IF(ISBLANK(Tabelle1!G89),"",MONTH(Tabelle1!G89))</f>
        <v/>
      </c>
      <c r="K87" s="38" t="e">
        <f t="shared" si="4"/>
        <v>#VALUE!</v>
      </c>
      <c r="M87" s="38" t="str">
        <f>IF(ISBLANK(Tabelle1!J89),"",MONTH(G87))</f>
        <v/>
      </c>
      <c r="N87" s="38" t="str">
        <f>IF(ISBLANK(Tabelle1!K89),"",MONTH(Tabelle1!K89))</f>
        <v/>
      </c>
      <c r="O87" s="38" t="e">
        <f t="shared" si="5"/>
        <v>#VALUE!</v>
      </c>
      <c r="Q87" s="38" t="str">
        <f>IF(ISBLANK(Tabelle1!J89),"",MONTH(Tabelle1!J89))</f>
        <v/>
      </c>
      <c r="R87" s="38" t="str">
        <f>IF(ISBLANK(Tabelle1!K89),"",MONTH(Tabelle1!K89))</f>
        <v/>
      </c>
      <c r="S87" s="38" t="e">
        <f t="shared" si="6"/>
        <v>#VALUE!</v>
      </c>
      <c r="U87" s="38" t="e">
        <f t="shared" si="7"/>
        <v>#VALUE!</v>
      </c>
      <c r="V87" s="38" t="str">
        <f>IF(Formeln!Q87="","",IF(OR(Tabelle1!F89="",MONTH(Tabelle1!J89)&gt;MONTH(Tabelle1!G89)),Formeln!S87,IF(Formeln!M87="","",Formeln!O87)))</f>
        <v/>
      </c>
      <c r="W87" s="38" t="e">
        <f>IF(Tabelle1!H89="",Tabelle1!L89*1500,Tabelle1!H89*1500)</f>
        <v>#VALUE!</v>
      </c>
      <c r="X87" s="38" t="e">
        <f>IF(AA87+AB87&gt;1,(Tabelle1!H89+Tabelle1!L89)*1500,W87)</f>
        <v>#VALUE!</v>
      </c>
      <c r="Y87" s="40">
        <f>Tabelle1!N89-Tabelle1!O89-Tabelle1!P89</f>
        <v>0</v>
      </c>
      <c r="AA87" s="38">
        <f>IF(Tabelle1!H89="",0,1)</f>
        <v>0</v>
      </c>
      <c r="AB87" s="38">
        <f>IF(Tabelle1!L89="",0,1)</f>
        <v>0</v>
      </c>
      <c r="AD87" s="38" t="str">
        <f>IF(Formeln!AA87+Formeln!AB87=0,"leer",IF(Formeln!X87&gt;Y87,Y87,Formeln!X87))</f>
        <v>leer</v>
      </c>
    </row>
    <row r="88" spans="7:30" x14ac:dyDescent="0.25">
      <c r="G88" s="39">
        <f>IF(Tabelle1!J90&gt;Tabelle1!G90,Tabelle1!J90,Tabelle1!G90)</f>
        <v>0</v>
      </c>
      <c r="I88" s="38" t="str">
        <f>IF(ISBLANK(Tabelle1!F90),"",MONTH(Tabelle1!F90))</f>
        <v/>
      </c>
      <c r="J88" s="38" t="str">
        <f>IF(ISBLANK(Tabelle1!G90),"",MONTH(Tabelle1!G90))</f>
        <v/>
      </c>
      <c r="K88" s="38" t="e">
        <f t="shared" si="4"/>
        <v>#VALUE!</v>
      </c>
      <c r="M88" s="38" t="str">
        <f>IF(ISBLANK(Tabelle1!J90),"",MONTH(G88))</f>
        <v/>
      </c>
      <c r="N88" s="38" t="str">
        <f>IF(ISBLANK(Tabelle1!K90),"",MONTH(Tabelle1!K90))</f>
        <v/>
      </c>
      <c r="O88" s="38" t="e">
        <f t="shared" si="5"/>
        <v>#VALUE!</v>
      </c>
      <c r="Q88" s="38" t="str">
        <f>IF(ISBLANK(Tabelle1!J90),"",MONTH(Tabelle1!J90))</f>
        <v/>
      </c>
      <c r="R88" s="38" t="str">
        <f>IF(ISBLANK(Tabelle1!K90),"",MONTH(Tabelle1!K90))</f>
        <v/>
      </c>
      <c r="S88" s="38" t="e">
        <f t="shared" si="6"/>
        <v>#VALUE!</v>
      </c>
      <c r="U88" s="38" t="e">
        <f t="shared" si="7"/>
        <v>#VALUE!</v>
      </c>
      <c r="V88" s="38" t="str">
        <f>IF(Formeln!Q88="","",IF(OR(Tabelle1!F90="",MONTH(Tabelle1!J90)&gt;MONTH(Tabelle1!G90)),Formeln!S88,IF(Formeln!M88="","",Formeln!O88)))</f>
        <v/>
      </c>
      <c r="W88" s="38" t="e">
        <f>IF(Tabelle1!H90="",Tabelle1!L90*1500,Tabelle1!H90*1500)</f>
        <v>#VALUE!</v>
      </c>
      <c r="X88" s="38" t="e">
        <f>IF(AA88+AB88&gt;1,(Tabelle1!H90+Tabelle1!L90)*1500,W88)</f>
        <v>#VALUE!</v>
      </c>
      <c r="Y88" s="40">
        <f>Tabelle1!N90-Tabelle1!O90-Tabelle1!P90</f>
        <v>0</v>
      </c>
      <c r="AA88" s="38">
        <f>IF(Tabelle1!H90="",0,1)</f>
        <v>0</v>
      </c>
      <c r="AB88" s="38">
        <f>IF(Tabelle1!L90="",0,1)</f>
        <v>0</v>
      </c>
      <c r="AD88" s="38" t="str">
        <f>IF(Formeln!AA88+Formeln!AB88=0,"leer",IF(Formeln!X88&gt;Y88,Y88,Formeln!X88))</f>
        <v>leer</v>
      </c>
    </row>
    <row r="89" spans="7:30" x14ac:dyDescent="0.25">
      <c r="G89" s="39">
        <f>IF(Tabelle1!J91&gt;Tabelle1!G91,Tabelle1!J91,Tabelle1!G91)</f>
        <v>0</v>
      </c>
      <c r="I89" s="38" t="str">
        <f>IF(ISBLANK(Tabelle1!F91),"",MONTH(Tabelle1!F91))</f>
        <v/>
      </c>
      <c r="J89" s="38" t="str">
        <f>IF(ISBLANK(Tabelle1!G91),"",MONTH(Tabelle1!G91))</f>
        <v/>
      </c>
      <c r="K89" s="38" t="e">
        <f t="shared" si="4"/>
        <v>#VALUE!</v>
      </c>
      <c r="M89" s="38" t="str">
        <f>IF(ISBLANK(Tabelle1!J91),"",MONTH(G89))</f>
        <v/>
      </c>
      <c r="N89" s="38" t="str">
        <f>IF(ISBLANK(Tabelle1!K91),"",MONTH(Tabelle1!K91))</f>
        <v/>
      </c>
      <c r="O89" s="38" t="e">
        <f t="shared" si="5"/>
        <v>#VALUE!</v>
      </c>
      <c r="Q89" s="38" t="str">
        <f>IF(ISBLANK(Tabelle1!J91),"",MONTH(Tabelle1!J91))</f>
        <v/>
      </c>
      <c r="R89" s="38" t="str">
        <f>IF(ISBLANK(Tabelle1!K91),"",MONTH(Tabelle1!K91))</f>
        <v/>
      </c>
      <c r="S89" s="38" t="e">
        <f t="shared" si="6"/>
        <v>#VALUE!</v>
      </c>
      <c r="U89" s="38" t="e">
        <f t="shared" si="7"/>
        <v>#VALUE!</v>
      </c>
      <c r="V89" s="38" t="str">
        <f>IF(Formeln!Q89="","",IF(OR(Tabelle1!F91="",MONTH(Tabelle1!J91)&gt;MONTH(Tabelle1!G91)),Formeln!S89,IF(Formeln!M89="","",Formeln!O89)))</f>
        <v/>
      </c>
      <c r="W89" s="38" t="e">
        <f>IF(Tabelle1!H91="",Tabelle1!L91*1500,Tabelle1!H91*1500)</f>
        <v>#VALUE!</v>
      </c>
      <c r="X89" s="38" t="e">
        <f>IF(AA89+AB89&gt;1,(Tabelle1!H91+Tabelle1!L91)*1500,W89)</f>
        <v>#VALUE!</v>
      </c>
      <c r="Y89" s="40">
        <f>Tabelle1!N91-Tabelle1!O91-Tabelle1!P91</f>
        <v>0</v>
      </c>
      <c r="AA89" s="38">
        <f>IF(Tabelle1!H91="",0,1)</f>
        <v>0</v>
      </c>
      <c r="AB89" s="38">
        <f>IF(Tabelle1!L91="",0,1)</f>
        <v>0</v>
      </c>
      <c r="AD89" s="38" t="str">
        <f>IF(Formeln!AA89+Formeln!AB89=0,"leer",IF(Formeln!X89&gt;Y89,Y89,Formeln!X89))</f>
        <v>leer</v>
      </c>
    </row>
    <row r="90" spans="7:30" x14ac:dyDescent="0.25">
      <c r="G90" s="39">
        <f>IF(Tabelle1!J92&gt;Tabelle1!G92,Tabelle1!J92,Tabelle1!G92)</f>
        <v>0</v>
      </c>
      <c r="I90" s="38" t="str">
        <f>IF(ISBLANK(Tabelle1!F92),"",MONTH(Tabelle1!F92))</f>
        <v/>
      </c>
      <c r="J90" s="38" t="str">
        <f>IF(ISBLANK(Tabelle1!G92),"",MONTH(Tabelle1!G92))</f>
        <v/>
      </c>
      <c r="K90" s="38" t="e">
        <f t="shared" si="4"/>
        <v>#VALUE!</v>
      </c>
      <c r="M90" s="38" t="str">
        <f>IF(ISBLANK(Tabelle1!J92),"",MONTH(G90))</f>
        <v/>
      </c>
      <c r="N90" s="38" t="str">
        <f>IF(ISBLANK(Tabelle1!K92),"",MONTH(Tabelle1!K92))</f>
        <v/>
      </c>
      <c r="O90" s="38" t="e">
        <f t="shared" si="5"/>
        <v>#VALUE!</v>
      </c>
      <c r="Q90" s="38" t="str">
        <f>IF(ISBLANK(Tabelle1!J92),"",MONTH(Tabelle1!J92))</f>
        <v/>
      </c>
      <c r="R90" s="38" t="str">
        <f>IF(ISBLANK(Tabelle1!K92),"",MONTH(Tabelle1!K92))</f>
        <v/>
      </c>
      <c r="S90" s="38" t="e">
        <f t="shared" si="6"/>
        <v>#VALUE!</v>
      </c>
      <c r="U90" s="38" t="e">
        <f t="shared" si="7"/>
        <v>#VALUE!</v>
      </c>
      <c r="V90" s="38" t="str">
        <f>IF(Formeln!Q90="","",IF(OR(Tabelle1!F92="",MONTH(Tabelle1!J92)&gt;MONTH(Tabelle1!G92)),Formeln!S90,IF(Formeln!M90="","",Formeln!O90)))</f>
        <v/>
      </c>
      <c r="W90" s="38" t="e">
        <f>IF(Tabelle1!H92="",Tabelle1!L92*1500,Tabelle1!H92*1500)</f>
        <v>#VALUE!</v>
      </c>
      <c r="X90" s="38" t="e">
        <f>IF(AA90+AB90&gt;1,(Tabelle1!H92+Tabelle1!L92)*1500,W90)</f>
        <v>#VALUE!</v>
      </c>
      <c r="Y90" s="40">
        <f>Tabelle1!N92-Tabelle1!O92-Tabelle1!P92</f>
        <v>0</v>
      </c>
      <c r="AA90" s="38">
        <f>IF(Tabelle1!H92="",0,1)</f>
        <v>0</v>
      </c>
      <c r="AB90" s="38">
        <f>IF(Tabelle1!L92="",0,1)</f>
        <v>0</v>
      </c>
      <c r="AD90" s="38" t="str">
        <f>IF(Formeln!AA90+Formeln!AB90=0,"leer",IF(Formeln!X90&gt;Y90,Y90,Formeln!X90))</f>
        <v>leer</v>
      </c>
    </row>
    <row r="91" spans="7:30" x14ac:dyDescent="0.25">
      <c r="G91" s="39">
        <f>IF(Tabelle1!J93&gt;Tabelle1!G93,Tabelle1!J93,Tabelle1!G93)</f>
        <v>0</v>
      </c>
      <c r="I91" s="38" t="str">
        <f>IF(ISBLANK(Tabelle1!F93),"",MONTH(Tabelle1!F93))</f>
        <v/>
      </c>
      <c r="J91" s="38" t="str">
        <f>IF(ISBLANK(Tabelle1!G93),"",MONTH(Tabelle1!G93))</f>
        <v/>
      </c>
      <c r="K91" s="38" t="e">
        <f t="shared" si="4"/>
        <v>#VALUE!</v>
      </c>
      <c r="M91" s="38" t="str">
        <f>IF(ISBLANK(Tabelle1!J93),"",MONTH(G91))</f>
        <v/>
      </c>
      <c r="N91" s="38" t="str">
        <f>IF(ISBLANK(Tabelle1!K93),"",MONTH(Tabelle1!K93))</f>
        <v/>
      </c>
      <c r="O91" s="38" t="e">
        <f t="shared" si="5"/>
        <v>#VALUE!</v>
      </c>
      <c r="Q91" s="38" t="str">
        <f>IF(ISBLANK(Tabelle1!J93),"",MONTH(Tabelle1!J93))</f>
        <v/>
      </c>
      <c r="R91" s="38" t="str">
        <f>IF(ISBLANK(Tabelle1!K93),"",MONTH(Tabelle1!K93))</f>
        <v/>
      </c>
      <c r="S91" s="38" t="e">
        <f t="shared" si="6"/>
        <v>#VALUE!</v>
      </c>
      <c r="U91" s="38" t="e">
        <f t="shared" si="7"/>
        <v>#VALUE!</v>
      </c>
      <c r="V91" s="38" t="str">
        <f>IF(Formeln!Q91="","",IF(OR(Tabelle1!F93="",MONTH(Tabelle1!J93)&gt;MONTH(Tabelle1!G93)),Formeln!S91,IF(Formeln!M91="","",Formeln!O91)))</f>
        <v/>
      </c>
      <c r="W91" s="38" t="e">
        <f>IF(Tabelle1!H93="",Tabelle1!L93*1500,Tabelle1!H93*1500)</f>
        <v>#VALUE!</v>
      </c>
      <c r="X91" s="38" t="e">
        <f>IF(AA91+AB91&gt;1,(Tabelle1!H93+Tabelle1!L93)*1500,W91)</f>
        <v>#VALUE!</v>
      </c>
      <c r="Y91" s="40">
        <f>Tabelle1!N93-Tabelle1!O93-Tabelle1!P93</f>
        <v>0</v>
      </c>
      <c r="AA91" s="38">
        <f>IF(Tabelle1!H93="",0,1)</f>
        <v>0</v>
      </c>
      <c r="AB91" s="38">
        <f>IF(Tabelle1!L93="",0,1)</f>
        <v>0</v>
      </c>
      <c r="AD91" s="38" t="str">
        <f>IF(Formeln!AA91+Formeln!AB91=0,"leer",IF(Formeln!X91&gt;Y91,Y91,Formeln!X91))</f>
        <v>leer</v>
      </c>
    </row>
    <row r="92" spans="7:30" x14ac:dyDescent="0.25">
      <c r="G92" s="39">
        <f>IF(Tabelle1!J94&gt;Tabelle1!G94,Tabelle1!J94,Tabelle1!G94)</f>
        <v>0</v>
      </c>
      <c r="I92" s="38" t="str">
        <f>IF(ISBLANK(Tabelle1!F94),"",MONTH(Tabelle1!F94))</f>
        <v/>
      </c>
      <c r="J92" s="38" t="str">
        <f>IF(ISBLANK(Tabelle1!G94),"",MONTH(Tabelle1!G94))</f>
        <v/>
      </c>
      <c r="K92" s="38" t="e">
        <f t="shared" si="4"/>
        <v>#VALUE!</v>
      </c>
      <c r="M92" s="38" t="str">
        <f>IF(ISBLANK(Tabelle1!J94),"",MONTH(G92))</f>
        <v/>
      </c>
      <c r="N92" s="38" t="str">
        <f>IF(ISBLANK(Tabelle1!K94),"",MONTH(Tabelle1!K94))</f>
        <v/>
      </c>
      <c r="O92" s="38" t="e">
        <f t="shared" si="5"/>
        <v>#VALUE!</v>
      </c>
      <c r="Q92" s="38" t="str">
        <f>IF(ISBLANK(Tabelle1!J94),"",MONTH(Tabelle1!J94))</f>
        <v/>
      </c>
      <c r="R92" s="38" t="str">
        <f>IF(ISBLANK(Tabelle1!K94),"",MONTH(Tabelle1!K94))</f>
        <v/>
      </c>
      <c r="S92" s="38" t="e">
        <f t="shared" si="6"/>
        <v>#VALUE!</v>
      </c>
      <c r="U92" s="38" t="e">
        <f t="shared" si="7"/>
        <v>#VALUE!</v>
      </c>
      <c r="V92" s="38" t="str">
        <f>IF(Formeln!Q92="","",IF(OR(Tabelle1!F94="",MONTH(Tabelle1!J94)&gt;MONTH(Tabelle1!G94)),Formeln!S92,IF(Formeln!M92="","",Formeln!O92)))</f>
        <v/>
      </c>
      <c r="W92" s="38" t="e">
        <f>IF(Tabelle1!H94="",Tabelle1!L94*1500,Tabelle1!H94*1500)</f>
        <v>#VALUE!</v>
      </c>
      <c r="X92" s="38" t="e">
        <f>IF(AA92+AB92&gt;1,(Tabelle1!H94+Tabelle1!L94)*1500,W92)</f>
        <v>#VALUE!</v>
      </c>
      <c r="Y92" s="40">
        <f>Tabelle1!N94-Tabelle1!O94-Tabelle1!P94</f>
        <v>0</v>
      </c>
      <c r="AA92" s="38">
        <f>IF(Tabelle1!H94="",0,1)</f>
        <v>0</v>
      </c>
      <c r="AB92" s="38">
        <f>IF(Tabelle1!L94="",0,1)</f>
        <v>0</v>
      </c>
      <c r="AD92" s="38" t="str">
        <f>IF(Formeln!AA92+Formeln!AB92=0,"leer",IF(Formeln!X92&gt;Y92,Y92,Formeln!X92))</f>
        <v>leer</v>
      </c>
    </row>
    <row r="93" spans="7:30" x14ac:dyDescent="0.25">
      <c r="G93" s="39">
        <f>IF(Tabelle1!J95&gt;Tabelle1!G95,Tabelle1!J95,Tabelle1!G95)</f>
        <v>0</v>
      </c>
      <c r="I93" s="38" t="str">
        <f>IF(ISBLANK(Tabelle1!F95),"",MONTH(Tabelle1!F95))</f>
        <v/>
      </c>
      <c r="J93" s="38" t="str">
        <f>IF(ISBLANK(Tabelle1!G95),"",MONTH(Tabelle1!G95))</f>
        <v/>
      </c>
      <c r="K93" s="38" t="e">
        <f t="shared" si="4"/>
        <v>#VALUE!</v>
      </c>
      <c r="M93" s="38" t="str">
        <f>IF(ISBLANK(Tabelle1!J95),"",MONTH(G93))</f>
        <v/>
      </c>
      <c r="N93" s="38" t="str">
        <f>IF(ISBLANK(Tabelle1!K95),"",MONTH(Tabelle1!K95))</f>
        <v/>
      </c>
      <c r="O93" s="38" t="e">
        <f t="shared" si="5"/>
        <v>#VALUE!</v>
      </c>
      <c r="Q93" s="38" t="str">
        <f>IF(ISBLANK(Tabelle1!J95),"",MONTH(Tabelle1!J95))</f>
        <v/>
      </c>
      <c r="R93" s="38" t="str">
        <f>IF(ISBLANK(Tabelle1!K95),"",MONTH(Tabelle1!K95))</f>
        <v/>
      </c>
      <c r="S93" s="38" t="e">
        <f t="shared" si="6"/>
        <v>#VALUE!</v>
      </c>
      <c r="U93" s="38" t="e">
        <f t="shared" si="7"/>
        <v>#VALUE!</v>
      </c>
      <c r="V93" s="38" t="str">
        <f>IF(Formeln!Q93="","",IF(OR(Tabelle1!F95="",MONTH(Tabelle1!J95)&gt;MONTH(Tabelle1!G95)),Formeln!S93,IF(Formeln!M93="","",Formeln!O93)))</f>
        <v/>
      </c>
      <c r="W93" s="38" t="e">
        <f>IF(Tabelle1!H95="",Tabelle1!L95*1500,Tabelle1!H95*1500)</f>
        <v>#VALUE!</v>
      </c>
      <c r="X93" s="38" t="e">
        <f>IF(AA93+AB93&gt;1,(Tabelle1!H95+Tabelle1!L95)*1500,W93)</f>
        <v>#VALUE!</v>
      </c>
      <c r="Y93" s="40">
        <f>Tabelle1!N95-Tabelle1!O95-Tabelle1!P95</f>
        <v>0</v>
      </c>
      <c r="AA93" s="38">
        <f>IF(Tabelle1!H95="",0,1)</f>
        <v>0</v>
      </c>
      <c r="AB93" s="38">
        <f>IF(Tabelle1!L95="",0,1)</f>
        <v>0</v>
      </c>
      <c r="AD93" s="38" t="str">
        <f>IF(Formeln!AA93+Formeln!AB93=0,"leer",IF(Formeln!X93&gt;Y93,Y93,Formeln!X93))</f>
        <v>leer</v>
      </c>
    </row>
    <row r="94" spans="7:30" x14ac:dyDescent="0.25">
      <c r="G94" s="39">
        <f>IF(Tabelle1!J96&gt;Tabelle1!G96,Tabelle1!J96,Tabelle1!G96)</f>
        <v>0</v>
      </c>
      <c r="I94" s="38" t="str">
        <f>IF(ISBLANK(Tabelle1!F96),"",MONTH(Tabelle1!F96))</f>
        <v/>
      </c>
      <c r="J94" s="38" t="str">
        <f>IF(ISBLANK(Tabelle1!G96),"",MONTH(Tabelle1!G96))</f>
        <v/>
      </c>
      <c r="K94" s="38" t="e">
        <f t="shared" si="4"/>
        <v>#VALUE!</v>
      </c>
      <c r="M94" s="38" t="str">
        <f>IF(ISBLANK(Tabelle1!J96),"",MONTH(G94))</f>
        <v/>
      </c>
      <c r="N94" s="38" t="str">
        <f>IF(ISBLANK(Tabelle1!K96),"",MONTH(Tabelle1!K96))</f>
        <v/>
      </c>
      <c r="O94" s="38" t="e">
        <f t="shared" si="5"/>
        <v>#VALUE!</v>
      </c>
      <c r="Q94" s="38" t="str">
        <f>IF(ISBLANK(Tabelle1!J96),"",MONTH(Tabelle1!J96))</f>
        <v/>
      </c>
      <c r="R94" s="38" t="str">
        <f>IF(ISBLANK(Tabelle1!K96),"",MONTH(Tabelle1!K96))</f>
        <v/>
      </c>
      <c r="S94" s="38" t="e">
        <f t="shared" si="6"/>
        <v>#VALUE!</v>
      </c>
      <c r="U94" s="38" t="e">
        <f t="shared" si="7"/>
        <v>#VALUE!</v>
      </c>
      <c r="V94" s="38" t="str">
        <f>IF(Formeln!Q94="","",IF(OR(Tabelle1!F96="",MONTH(Tabelle1!J96)&gt;MONTH(Tabelle1!G96)),Formeln!S94,IF(Formeln!M94="","",Formeln!O94)))</f>
        <v/>
      </c>
      <c r="W94" s="38" t="e">
        <f>IF(Tabelle1!H96="",Tabelle1!L96*1500,Tabelle1!H96*1500)</f>
        <v>#VALUE!</v>
      </c>
      <c r="X94" s="38" t="e">
        <f>IF(AA94+AB94&gt;1,(Tabelle1!H96+Tabelle1!L96)*1500,W94)</f>
        <v>#VALUE!</v>
      </c>
      <c r="Y94" s="40">
        <f>Tabelle1!N96-Tabelle1!O96-Tabelle1!P96</f>
        <v>0</v>
      </c>
      <c r="AA94" s="38">
        <f>IF(Tabelle1!H96="",0,1)</f>
        <v>0</v>
      </c>
      <c r="AB94" s="38">
        <f>IF(Tabelle1!L96="",0,1)</f>
        <v>0</v>
      </c>
      <c r="AD94" s="38" t="str">
        <f>IF(Formeln!AA94+Formeln!AB94=0,"leer",IF(Formeln!X94&gt;Y94,Y94,Formeln!X94))</f>
        <v>leer</v>
      </c>
    </row>
    <row r="95" spans="7:30" x14ac:dyDescent="0.25">
      <c r="G95" s="39">
        <f>IF(Tabelle1!J97&gt;Tabelle1!G97,Tabelle1!J97,Tabelle1!G97)</f>
        <v>0</v>
      </c>
      <c r="I95" s="38" t="str">
        <f>IF(ISBLANK(Tabelle1!F97),"",MONTH(Tabelle1!F97))</f>
        <v/>
      </c>
      <c r="J95" s="38" t="str">
        <f>IF(ISBLANK(Tabelle1!G97),"",MONTH(Tabelle1!G97))</f>
        <v/>
      </c>
      <c r="K95" s="38" t="e">
        <f t="shared" si="4"/>
        <v>#VALUE!</v>
      </c>
      <c r="M95" s="38" t="str">
        <f>IF(ISBLANK(Tabelle1!J97),"",MONTH(G95))</f>
        <v/>
      </c>
      <c r="N95" s="38" t="str">
        <f>IF(ISBLANK(Tabelle1!K97),"",MONTH(Tabelle1!K97))</f>
        <v/>
      </c>
      <c r="O95" s="38" t="e">
        <f t="shared" si="5"/>
        <v>#VALUE!</v>
      </c>
      <c r="Q95" s="38" t="str">
        <f>IF(ISBLANK(Tabelle1!J97),"",MONTH(Tabelle1!J97))</f>
        <v/>
      </c>
      <c r="R95" s="38" t="str">
        <f>IF(ISBLANK(Tabelle1!K97),"",MONTH(Tabelle1!K97))</f>
        <v/>
      </c>
      <c r="S95" s="38" t="e">
        <f t="shared" si="6"/>
        <v>#VALUE!</v>
      </c>
      <c r="U95" s="38" t="e">
        <f t="shared" si="7"/>
        <v>#VALUE!</v>
      </c>
      <c r="V95" s="38" t="str">
        <f>IF(Formeln!Q95="","",IF(OR(Tabelle1!F97="",MONTH(Tabelle1!J97)&gt;MONTH(Tabelle1!G97)),Formeln!S95,IF(Formeln!M95="","",Formeln!O95)))</f>
        <v/>
      </c>
      <c r="W95" s="38" t="e">
        <f>IF(Tabelle1!H97="",Tabelle1!L97*1500,Tabelle1!H97*1500)</f>
        <v>#VALUE!</v>
      </c>
      <c r="X95" s="38" t="e">
        <f>IF(AA95+AB95&gt;1,(Tabelle1!H97+Tabelle1!L97)*1500,W95)</f>
        <v>#VALUE!</v>
      </c>
      <c r="Y95" s="40">
        <f>Tabelle1!N97-Tabelle1!O97-Tabelle1!P97</f>
        <v>0</v>
      </c>
      <c r="AA95" s="38">
        <f>IF(Tabelle1!H97="",0,1)</f>
        <v>0</v>
      </c>
      <c r="AB95" s="38">
        <f>IF(Tabelle1!L97="",0,1)</f>
        <v>0</v>
      </c>
      <c r="AD95" s="38" t="str">
        <f>IF(Formeln!AA95+Formeln!AB95=0,"leer",IF(Formeln!X95&gt;Y95,Y95,Formeln!X95))</f>
        <v>leer</v>
      </c>
    </row>
    <row r="96" spans="7:30" x14ac:dyDescent="0.25">
      <c r="G96" s="39">
        <f>IF(Tabelle1!J98&gt;Tabelle1!G98,Tabelle1!J98,Tabelle1!G98)</f>
        <v>0</v>
      </c>
      <c r="I96" s="38" t="str">
        <f>IF(ISBLANK(Tabelle1!F98),"",MONTH(Tabelle1!F98))</f>
        <v/>
      </c>
      <c r="J96" s="38" t="str">
        <f>IF(ISBLANK(Tabelle1!G98),"",MONTH(Tabelle1!G98))</f>
        <v/>
      </c>
      <c r="K96" s="38" t="e">
        <f t="shared" si="4"/>
        <v>#VALUE!</v>
      </c>
      <c r="M96" s="38" t="str">
        <f>IF(ISBLANK(Tabelle1!J98),"",MONTH(G96))</f>
        <v/>
      </c>
      <c r="N96" s="38" t="str">
        <f>IF(ISBLANK(Tabelle1!K98),"",MONTH(Tabelle1!K98))</f>
        <v/>
      </c>
      <c r="O96" s="38" t="e">
        <f t="shared" si="5"/>
        <v>#VALUE!</v>
      </c>
      <c r="Q96" s="38" t="str">
        <f>IF(ISBLANK(Tabelle1!J98),"",MONTH(Tabelle1!J98))</f>
        <v/>
      </c>
      <c r="R96" s="38" t="str">
        <f>IF(ISBLANK(Tabelle1!K98),"",MONTH(Tabelle1!K98))</f>
        <v/>
      </c>
      <c r="S96" s="38" t="e">
        <f t="shared" si="6"/>
        <v>#VALUE!</v>
      </c>
      <c r="U96" s="38" t="e">
        <f t="shared" si="7"/>
        <v>#VALUE!</v>
      </c>
      <c r="V96" s="38" t="str">
        <f>IF(Formeln!Q96="","",IF(OR(Tabelle1!F98="",MONTH(Tabelle1!J98)&gt;MONTH(Tabelle1!G98)),Formeln!S96,IF(Formeln!M96="","",Formeln!O96)))</f>
        <v/>
      </c>
      <c r="W96" s="38" t="e">
        <f>IF(Tabelle1!H98="",Tabelle1!L98*1500,Tabelle1!H98*1500)</f>
        <v>#VALUE!</v>
      </c>
      <c r="X96" s="38" t="e">
        <f>IF(AA96+AB96&gt;1,(Tabelle1!H98+Tabelle1!L98)*1500,W96)</f>
        <v>#VALUE!</v>
      </c>
      <c r="Y96" s="40">
        <f>Tabelle1!N98-Tabelle1!O98-Tabelle1!P98</f>
        <v>0</v>
      </c>
      <c r="AA96" s="38">
        <f>IF(Tabelle1!H98="",0,1)</f>
        <v>0</v>
      </c>
      <c r="AB96" s="38">
        <f>IF(Tabelle1!L98="",0,1)</f>
        <v>0</v>
      </c>
      <c r="AD96" s="38" t="str">
        <f>IF(Formeln!AA96+Formeln!AB96=0,"leer",IF(Formeln!X96&gt;Y96,Y96,Formeln!X96))</f>
        <v>leer</v>
      </c>
    </row>
    <row r="97" spans="7:30" x14ac:dyDescent="0.25">
      <c r="G97" s="39">
        <f>IF(Tabelle1!J99&gt;Tabelle1!G99,Tabelle1!J99,Tabelle1!G99)</f>
        <v>0</v>
      </c>
      <c r="I97" s="38" t="str">
        <f>IF(ISBLANK(Tabelle1!F99),"",MONTH(Tabelle1!F99))</f>
        <v/>
      </c>
      <c r="J97" s="38" t="str">
        <f>IF(ISBLANK(Tabelle1!G99),"",MONTH(Tabelle1!G99))</f>
        <v/>
      </c>
      <c r="K97" s="38" t="e">
        <f t="shared" si="4"/>
        <v>#VALUE!</v>
      </c>
      <c r="M97" s="38" t="str">
        <f>IF(ISBLANK(Tabelle1!J99),"",MONTH(G97))</f>
        <v/>
      </c>
      <c r="N97" s="38" t="str">
        <f>IF(ISBLANK(Tabelle1!K99),"",MONTH(Tabelle1!K99))</f>
        <v/>
      </c>
      <c r="O97" s="38" t="e">
        <f t="shared" si="5"/>
        <v>#VALUE!</v>
      </c>
      <c r="Q97" s="38" t="str">
        <f>IF(ISBLANK(Tabelle1!J99),"",MONTH(Tabelle1!J99))</f>
        <v/>
      </c>
      <c r="R97" s="38" t="str">
        <f>IF(ISBLANK(Tabelle1!K99),"",MONTH(Tabelle1!K99))</f>
        <v/>
      </c>
      <c r="S97" s="38" t="e">
        <f t="shared" si="6"/>
        <v>#VALUE!</v>
      </c>
      <c r="U97" s="38" t="e">
        <f t="shared" si="7"/>
        <v>#VALUE!</v>
      </c>
      <c r="V97" s="38" t="str">
        <f>IF(Formeln!Q97="","",IF(OR(Tabelle1!F99="",MONTH(Tabelle1!J99)&gt;MONTH(Tabelle1!G99)),Formeln!S97,IF(Formeln!M97="","",Formeln!O97)))</f>
        <v/>
      </c>
      <c r="W97" s="38" t="e">
        <f>IF(Tabelle1!H99="",Tabelle1!L99*1500,Tabelle1!H99*1500)</f>
        <v>#VALUE!</v>
      </c>
      <c r="X97" s="38" t="e">
        <f>IF(AA97+AB97&gt;1,(Tabelle1!H99+Tabelle1!L99)*1500,W97)</f>
        <v>#VALUE!</v>
      </c>
      <c r="Y97" s="40">
        <f>Tabelle1!N99-Tabelle1!O99-Tabelle1!P99</f>
        <v>0</v>
      </c>
      <c r="AA97" s="38">
        <f>IF(Tabelle1!H99="",0,1)</f>
        <v>0</v>
      </c>
      <c r="AB97" s="38">
        <f>IF(Tabelle1!L99="",0,1)</f>
        <v>0</v>
      </c>
      <c r="AD97" s="38" t="str">
        <f>IF(Formeln!AA97+Formeln!AB97=0,"leer",IF(Formeln!X97&gt;Y97,Y97,Formeln!X97))</f>
        <v>leer</v>
      </c>
    </row>
    <row r="98" spans="7:30" x14ac:dyDescent="0.25">
      <c r="G98" s="39">
        <f>IF(Tabelle1!J100&gt;Tabelle1!G100,Tabelle1!J100,Tabelle1!G100)</f>
        <v>0</v>
      </c>
      <c r="I98" s="38" t="str">
        <f>IF(ISBLANK(Tabelle1!F100),"",MONTH(Tabelle1!F100))</f>
        <v/>
      </c>
      <c r="J98" s="38" t="str">
        <f>IF(ISBLANK(Tabelle1!G100),"",MONTH(Tabelle1!G100))</f>
        <v/>
      </c>
      <c r="K98" s="38" t="e">
        <f t="shared" si="4"/>
        <v>#VALUE!</v>
      </c>
      <c r="M98" s="38" t="str">
        <f>IF(ISBLANK(Tabelle1!J100),"",MONTH(G98))</f>
        <v/>
      </c>
      <c r="N98" s="38" t="str">
        <f>IF(ISBLANK(Tabelle1!K100),"",MONTH(Tabelle1!K100))</f>
        <v/>
      </c>
      <c r="O98" s="38" t="e">
        <f t="shared" si="5"/>
        <v>#VALUE!</v>
      </c>
      <c r="Q98" s="38" t="str">
        <f>IF(ISBLANK(Tabelle1!J100),"",MONTH(Tabelle1!J100))</f>
        <v/>
      </c>
      <c r="R98" s="38" t="str">
        <f>IF(ISBLANK(Tabelle1!K100),"",MONTH(Tabelle1!K100))</f>
        <v/>
      </c>
      <c r="S98" s="38" t="e">
        <f t="shared" si="6"/>
        <v>#VALUE!</v>
      </c>
      <c r="U98" s="38" t="e">
        <f t="shared" si="7"/>
        <v>#VALUE!</v>
      </c>
      <c r="V98" s="38" t="str">
        <f>IF(Formeln!Q98="","",IF(OR(Tabelle1!F100="",MONTH(Tabelle1!J100)&gt;MONTH(Tabelle1!G100)),Formeln!S98,IF(Formeln!M98="","",Formeln!O98)))</f>
        <v/>
      </c>
      <c r="W98" s="38" t="e">
        <f>IF(Tabelle1!H100="",Tabelle1!L100*1500,Tabelle1!H100*1500)</f>
        <v>#VALUE!</v>
      </c>
      <c r="X98" s="38" t="e">
        <f>IF(AA98+AB98&gt;1,(Tabelle1!H100+Tabelle1!L100)*1500,W98)</f>
        <v>#VALUE!</v>
      </c>
      <c r="Y98" s="40">
        <f>Tabelle1!N100-Tabelle1!O100-Tabelle1!P100</f>
        <v>0</v>
      </c>
      <c r="AA98" s="38">
        <f>IF(Tabelle1!H100="",0,1)</f>
        <v>0</v>
      </c>
      <c r="AB98" s="38">
        <f>IF(Tabelle1!L100="",0,1)</f>
        <v>0</v>
      </c>
      <c r="AD98" s="38" t="str">
        <f>IF(Formeln!AA98+Formeln!AB98=0,"leer",IF(Formeln!X98&gt;Y98,Y98,Formeln!X98))</f>
        <v>leer</v>
      </c>
    </row>
    <row r="99" spans="7:30" x14ac:dyDescent="0.25">
      <c r="G99" s="39">
        <f>IF(Tabelle1!J101&gt;Tabelle1!G101,Tabelle1!J101,Tabelle1!G101)</f>
        <v>0</v>
      </c>
      <c r="I99" s="38" t="str">
        <f>IF(ISBLANK(Tabelle1!F101),"",MONTH(Tabelle1!F101))</f>
        <v/>
      </c>
      <c r="J99" s="38" t="str">
        <f>IF(ISBLANK(Tabelle1!G101),"",MONTH(Tabelle1!G101))</f>
        <v/>
      </c>
      <c r="K99" s="38" t="e">
        <f t="shared" si="4"/>
        <v>#VALUE!</v>
      </c>
      <c r="M99" s="38" t="str">
        <f>IF(ISBLANK(Tabelle1!J101),"",MONTH(G99))</f>
        <v/>
      </c>
      <c r="N99" s="38" t="str">
        <f>IF(ISBLANK(Tabelle1!K101),"",MONTH(Tabelle1!K101))</f>
        <v/>
      </c>
      <c r="O99" s="38" t="e">
        <f t="shared" si="5"/>
        <v>#VALUE!</v>
      </c>
      <c r="Q99" s="38" t="str">
        <f>IF(ISBLANK(Tabelle1!J101),"",MONTH(Tabelle1!J101))</f>
        <v/>
      </c>
      <c r="R99" s="38" t="str">
        <f>IF(ISBLANK(Tabelle1!K101),"",MONTH(Tabelle1!K101))</f>
        <v/>
      </c>
      <c r="S99" s="38" t="e">
        <f t="shared" si="6"/>
        <v>#VALUE!</v>
      </c>
      <c r="U99" s="38" t="e">
        <f t="shared" si="7"/>
        <v>#VALUE!</v>
      </c>
      <c r="V99" s="38" t="str">
        <f>IF(Formeln!Q99="","",IF(OR(Tabelle1!F101="",MONTH(Tabelle1!J101)&gt;MONTH(Tabelle1!G101)),Formeln!S99,IF(Formeln!M99="","",Formeln!O99)))</f>
        <v/>
      </c>
      <c r="W99" s="38" t="e">
        <f>IF(Tabelle1!H101="",Tabelle1!L101*1500,Tabelle1!H101*1500)</f>
        <v>#VALUE!</v>
      </c>
      <c r="X99" s="38" t="e">
        <f>IF(AA99+AB99&gt;1,(Tabelle1!H101+Tabelle1!L101)*1500,W99)</f>
        <v>#VALUE!</v>
      </c>
      <c r="Y99" s="40">
        <f>Tabelle1!N101-Tabelle1!O101-Tabelle1!P101</f>
        <v>0</v>
      </c>
      <c r="AA99" s="38">
        <f>IF(Tabelle1!H101="",0,1)</f>
        <v>0</v>
      </c>
      <c r="AB99" s="38">
        <f>IF(Tabelle1!L101="",0,1)</f>
        <v>0</v>
      </c>
      <c r="AD99" s="38" t="str">
        <f>IF(Formeln!AA99+Formeln!AB99=0,"leer",IF(Formeln!X99&gt;Y99,Y99,Formeln!X99))</f>
        <v>leer</v>
      </c>
    </row>
    <row r="100" spans="7:30" x14ac:dyDescent="0.25">
      <c r="G100" s="39">
        <f>IF(Tabelle1!J102&gt;Tabelle1!G102,Tabelle1!J102,Tabelle1!G102)</f>
        <v>0</v>
      </c>
      <c r="I100" s="38" t="str">
        <f>IF(ISBLANK(Tabelle1!F102),"",MONTH(Tabelle1!F102))</f>
        <v/>
      </c>
      <c r="J100" s="38" t="str">
        <f>IF(ISBLANK(Tabelle1!G102),"",MONTH(Tabelle1!G102))</f>
        <v/>
      </c>
      <c r="K100" s="38" t="e">
        <f t="shared" si="4"/>
        <v>#VALUE!</v>
      </c>
      <c r="M100" s="38" t="str">
        <f>IF(ISBLANK(Tabelle1!J102),"",MONTH(G100))</f>
        <v/>
      </c>
      <c r="N100" s="38" t="str">
        <f>IF(ISBLANK(Tabelle1!K102),"",MONTH(Tabelle1!K102))</f>
        <v/>
      </c>
      <c r="O100" s="38" t="e">
        <f t="shared" si="5"/>
        <v>#VALUE!</v>
      </c>
      <c r="Q100" s="38" t="str">
        <f>IF(ISBLANK(Tabelle1!J102),"",MONTH(Tabelle1!J102))</f>
        <v/>
      </c>
      <c r="R100" s="38" t="str">
        <f>IF(ISBLANK(Tabelle1!K102),"",MONTH(Tabelle1!K102))</f>
        <v/>
      </c>
      <c r="S100" s="38" t="e">
        <f t="shared" si="6"/>
        <v>#VALUE!</v>
      </c>
      <c r="U100" s="38" t="e">
        <f t="shared" si="7"/>
        <v>#VALUE!</v>
      </c>
      <c r="V100" s="38" t="str">
        <f>IF(Formeln!Q100="","",IF(OR(Tabelle1!F102="",MONTH(Tabelle1!J102)&gt;MONTH(Tabelle1!G102)),Formeln!S100,IF(Formeln!M100="","",Formeln!O100)))</f>
        <v/>
      </c>
      <c r="W100" s="38" t="e">
        <f>IF(Tabelle1!H102="",Tabelle1!L102*1500,Tabelle1!H102*1500)</f>
        <v>#VALUE!</v>
      </c>
      <c r="X100" s="38" t="e">
        <f>IF(AA100+AB100&gt;1,(Tabelle1!H102+Tabelle1!L102)*1500,W100)</f>
        <v>#VALUE!</v>
      </c>
      <c r="Y100" s="40">
        <f>Tabelle1!N102-Tabelle1!O102-Tabelle1!P102</f>
        <v>0</v>
      </c>
      <c r="AA100" s="38">
        <f>IF(Tabelle1!H102="",0,1)</f>
        <v>0</v>
      </c>
      <c r="AB100" s="38">
        <f>IF(Tabelle1!L102="",0,1)</f>
        <v>0</v>
      </c>
      <c r="AD100" s="38" t="str">
        <f>IF(Formeln!AA100+Formeln!AB100=0,"leer",IF(Formeln!X100&gt;Y100,Y100,Formeln!X100))</f>
        <v>leer</v>
      </c>
    </row>
    <row r="101" spans="7:30" x14ac:dyDescent="0.25">
      <c r="G101" s="39">
        <f>IF(Tabelle1!J103&gt;Tabelle1!G103,Tabelle1!J103,Tabelle1!G103)</f>
        <v>0</v>
      </c>
      <c r="I101" s="38" t="str">
        <f>IF(ISBLANK(Tabelle1!F103),"",MONTH(Tabelle1!F103))</f>
        <v/>
      </c>
      <c r="J101" s="38" t="str">
        <f>IF(ISBLANK(Tabelle1!G103),"",MONTH(Tabelle1!G103))</f>
        <v/>
      </c>
      <c r="K101" s="38" t="e">
        <f t="shared" si="4"/>
        <v>#VALUE!</v>
      </c>
      <c r="M101" s="38" t="str">
        <f>IF(ISBLANK(Tabelle1!J103),"",MONTH(G101))</f>
        <v/>
      </c>
      <c r="N101" s="38" t="str">
        <f>IF(ISBLANK(Tabelle1!K103),"",MONTH(Tabelle1!K103))</f>
        <v/>
      </c>
      <c r="O101" s="38" t="e">
        <f t="shared" si="5"/>
        <v>#VALUE!</v>
      </c>
      <c r="Q101" s="38" t="str">
        <f>IF(ISBLANK(Tabelle1!J103),"",MONTH(Tabelle1!J103))</f>
        <v/>
      </c>
      <c r="R101" s="38" t="str">
        <f>IF(ISBLANK(Tabelle1!K103),"",MONTH(Tabelle1!K103))</f>
        <v/>
      </c>
      <c r="S101" s="38" t="e">
        <f t="shared" si="6"/>
        <v>#VALUE!</v>
      </c>
      <c r="U101" s="38" t="e">
        <f t="shared" si="7"/>
        <v>#VALUE!</v>
      </c>
      <c r="V101" s="38" t="str">
        <f>IF(Formeln!Q101="","",IF(OR(Tabelle1!F103="",MONTH(Tabelle1!J103)&gt;MONTH(Tabelle1!G103)),Formeln!S101,IF(Formeln!M101="","",Formeln!O101)))</f>
        <v/>
      </c>
      <c r="W101" s="38" t="e">
        <f>IF(Tabelle1!H103="",Tabelle1!L103*1500,Tabelle1!H103*1500)</f>
        <v>#VALUE!</v>
      </c>
      <c r="X101" s="38" t="e">
        <f>IF(AA101+AB101&gt;1,(Tabelle1!H103+Tabelle1!L103)*1500,W101)</f>
        <v>#VALUE!</v>
      </c>
      <c r="Y101" s="40">
        <f>Tabelle1!N103-Tabelle1!O103-Tabelle1!P103</f>
        <v>0</v>
      </c>
      <c r="AA101" s="38">
        <f>IF(Tabelle1!H103="",0,1)</f>
        <v>0</v>
      </c>
      <c r="AB101" s="38">
        <f>IF(Tabelle1!L103="",0,1)</f>
        <v>0</v>
      </c>
      <c r="AD101" s="38" t="str">
        <f>IF(Formeln!AA101+Formeln!AB101=0,"leer",IF(Formeln!X101&gt;Y101,Y101,Formeln!X101))</f>
        <v>leer</v>
      </c>
    </row>
    <row r="102" spans="7:30" x14ac:dyDescent="0.25">
      <c r="G102" s="39">
        <f>IF(Tabelle1!J104&gt;Tabelle1!G104,Tabelle1!J104,Tabelle1!G104)</f>
        <v>0</v>
      </c>
      <c r="I102" s="38" t="str">
        <f>IF(ISBLANK(Tabelle1!F104),"",MONTH(Tabelle1!F104))</f>
        <v/>
      </c>
      <c r="J102" s="38" t="str">
        <f>IF(ISBLANK(Tabelle1!G104),"",MONTH(Tabelle1!G104))</f>
        <v/>
      </c>
      <c r="K102" s="38" t="e">
        <f t="shared" si="4"/>
        <v>#VALUE!</v>
      </c>
      <c r="M102" s="38" t="str">
        <f>IF(ISBLANK(Tabelle1!J104),"",MONTH(G102))</f>
        <v/>
      </c>
      <c r="N102" s="38" t="str">
        <f>IF(ISBLANK(Tabelle1!K104),"",MONTH(Tabelle1!K104))</f>
        <v/>
      </c>
      <c r="O102" s="38" t="e">
        <f t="shared" si="5"/>
        <v>#VALUE!</v>
      </c>
      <c r="Q102" s="38" t="str">
        <f>IF(ISBLANK(Tabelle1!J104),"",MONTH(Tabelle1!J104))</f>
        <v/>
      </c>
      <c r="R102" s="38" t="str">
        <f>IF(ISBLANK(Tabelle1!K104),"",MONTH(Tabelle1!K104))</f>
        <v/>
      </c>
      <c r="S102" s="38" t="e">
        <f t="shared" si="6"/>
        <v>#VALUE!</v>
      </c>
      <c r="U102" s="38" t="e">
        <f t="shared" si="7"/>
        <v>#VALUE!</v>
      </c>
      <c r="V102" s="38" t="str">
        <f>IF(Formeln!Q102="","",IF(OR(Tabelle1!F104="",MONTH(Tabelle1!J104)&gt;MONTH(Tabelle1!G104)),Formeln!S102,IF(Formeln!M102="","",Formeln!O102)))</f>
        <v/>
      </c>
      <c r="W102" s="38" t="e">
        <f>IF(Tabelle1!H104="",Tabelle1!L104*1500,Tabelle1!H104*1500)</f>
        <v>#VALUE!</v>
      </c>
      <c r="X102" s="38" t="e">
        <f>IF(AA102+AB102&gt;1,(Tabelle1!H104+Tabelle1!L104)*1500,W102)</f>
        <v>#VALUE!</v>
      </c>
      <c r="Y102" s="40">
        <f>Tabelle1!N104-Tabelle1!O104-Tabelle1!P104</f>
        <v>0</v>
      </c>
      <c r="AA102" s="38">
        <f>IF(Tabelle1!H104="",0,1)</f>
        <v>0</v>
      </c>
      <c r="AB102" s="38">
        <f>IF(Tabelle1!L104="",0,1)</f>
        <v>0</v>
      </c>
      <c r="AD102" s="38" t="str">
        <f>IF(Formeln!AA102+Formeln!AB102=0,"leer",IF(Formeln!X102&gt;Y102,Y102,Formeln!X102))</f>
        <v>leer</v>
      </c>
    </row>
    <row r="103" spans="7:30" x14ac:dyDescent="0.25">
      <c r="G103" s="39">
        <f>IF(Tabelle1!J105&gt;Tabelle1!G105,Tabelle1!J105,Tabelle1!G105)</f>
        <v>0</v>
      </c>
      <c r="I103" s="38" t="str">
        <f>IF(ISBLANK(Tabelle1!F105),"",MONTH(Tabelle1!F105))</f>
        <v/>
      </c>
      <c r="J103" s="38" t="str">
        <f>IF(ISBLANK(Tabelle1!G105),"",MONTH(Tabelle1!G105))</f>
        <v/>
      </c>
      <c r="K103" s="38" t="e">
        <f t="shared" si="4"/>
        <v>#VALUE!</v>
      </c>
      <c r="M103" s="38" t="str">
        <f>IF(ISBLANK(Tabelle1!J105),"",MONTH(G103))</f>
        <v/>
      </c>
      <c r="N103" s="38" t="str">
        <f>IF(ISBLANK(Tabelle1!K105),"",MONTH(Tabelle1!K105))</f>
        <v/>
      </c>
      <c r="O103" s="38" t="e">
        <f t="shared" si="5"/>
        <v>#VALUE!</v>
      </c>
      <c r="Q103" s="38" t="str">
        <f>IF(ISBLANK(Tabelle1!J105),"",MONTH(Tabelle1!J105))</f>
        <v/>
      </c>
      <c r="R103" s="38" t="str">
        <f>IF(ISBLANK(Tabelle1!K105),"",MONTH(Tabelle1!K105))</f>
        <v/>
      </c>
      <c r="S103" s="38" t="e">
        <f t="shared" si="6"/>
        <v>#VALUE!</v>
      </c>
      <c r="U103" s="38" t="e">
        <f t="shared" si="7"/>
        <v>#VALUE!</v>
      </c>
      <c r="V103" s="38" t="str">
        <f>IF(Formeln!Q103="","",IF(OR(Tabelle1!F105="",MONTH(Tabelle1!J105)&gt;MONTH(Tabelle1!G105)),Formeln!S103,IF(Formeln!M103="","",Formeln!O103)))</f>
        <v/>
      </c>
      <c r="W103" s="38" t="e">
        <f>IF(Tabelle1!H105="",Tabelle1!L105*1500,Tabelle1!H105*1500)</f>
        <v>#VALUE!</v>
      </c>
      <c r="X103" s="38" t="e">
        <f>IF(AA103+AB103&gt;1,(Tabelle1!H105+Tabelle1!L105)*1500,W103)</f>
        <v>#VALUE!</v>
      </c>
      <c r="Y103" s="40">
        <f>Tabelle1!N105-Tabelle1!O105-Tabelle1!P105</f>
        <v>0</v>
      </c>
      <c r="AA103" s="38">
        <f>IF(Tabelle1!H105="",0,1)</f>
        <v>0</v>
      </c>
      <c r="AB103" s="38">
        <f>IF(Tabelle1!L105="",0,1)</f>
        <v>0</v>
      </c>
      <c r="AD103" s="38" t="str">
        <f>IF(Formeln!AA103+Formeln!AB103=0,"leer",IF(Formeln!X103&gt;Y103,Y103,Formeln!X103))</f>
        <v>leer</v>
      </c>
    </row>
    <row r="104" spans="7:30" x14ac:dyDescent="0.25">
      <c r="G104" s="39">
        <f>IF(Tabelle1!J106&gt;Tabelle1!G106,Tabelle1!J106,Tabelle1!G106)</f>
        <v>0</v>
      </c>
      <c r="I104" s="38" t="str">
        <f>IF(ISBLANK(Tabelle1!F106),"",MONTH(Tabelle1!F106))</f>
        <v/>
      </c>
      <c r="J104" s="38" t="str">
        <f>IF(ISBLANK(Tabelle1!G106),"",MONTH(Tabelle1!G106))</f>
        <v/>
      </c>
      <c r="K104" s="38" t="e">
        <f t="shared" si="4"/>
        <v>#VALUE!</v>
      </c>
      <c r="M104" s="38" t="str">
        <f>IF(ISBLANK(Tabelle1!J106),"",MONTH(G104))</f>
        <v/>
      </c>
      <c r="N104" s="38" t="str">
        <f>IF(ISBLANK(Tabelle1!K106),"",MONTH(Tabelle1!K106))</f>
        <v/>
      </c>
      <c r="O104" s="38" t="e">
        <f t="shared" si="5"/>
        <v>#VALUE!</v>
      </c>
      <c r="Q104" s="38" t="str">
        <f>IF(ISBLANK(Tabelle1!J106),"",MONTH(Tabelle1!J106))</f>
        <v/>
      </c>
      <c r="R104" s="38" t="str">
        <f>IF(ISBLANK(Tabelle1!K106),"",MONTH(Tabelle1!K106))</f>
        <v/>
      </c>
      <c r="S104" s="38" t="e">
        <f t="shared" si="6"/>
        <v>#VALUE!</v>
      </c>
      <c r="U104" s="38" t="e">
        <f t="shared" si="7"/>
        <v>#VALUE!</v>
      </c>
      <c r="V104" s="38" t="str">
        <f>IF(Formeln!Q104="","",IF(OR(Tabelle1!F106="",MONTH(Tabelle1!J106)&gt;MONTH(Tabelle1!G106)),Formeln!S104,IF(Formeln!M104="","",Formeln!O104)))</f>
        <v/>
      </c>
      <c r="W104" s="38" t="e">
        <f>IF(Tabelle1!H106="",Tabelle1!L106*1500,Tabelle1!H106*1500)</f>
        <v>#VALUE!</v>
      </c>
      <c r="X104" s="38" t="e">
        <f>IF(AA104+AB104&gt;1,(Tabelle1!H106+Tabelle1!L106)*1500,W104)</f>
        <v>#VALUE!</v>
      </c>
      <c r="Y104" s="40">
        <f>Tabelle1!N106-Tabelle1!O106-Tabelle1!P106</f>
        <v>0</v>
      </c>
      <c r="AA104" s="38">
        <f>IF(Tabelle1!H106="",0,1)</f>
        <v>0</v>
      </c>
      <c r="AB104" s="38">
        <f>IF(Tabelle1!L106="",0,1)</f>
        <v>0</v>
      </c>
      <c r="AD104" s="38" t="str">
        <f>IF(Formeln!AA104+Formeln!AB104=0,"leer",IF(Formeln!X104&gt;Y104,Y104,Formeln!X104))</f>
        <v>leer</v>
      </c>
    </row>
    <row r="105" spans="7:30" x14ac:dyDescent="0.25">
      <c r="G105" s="39">
        <f>IF(Tabelle1!J107&gt;Tabelle1!G107,Tabelle1!J107,Tabelle1!G107)</f>
        <v>0</v>
      </c>
      <c r="I105" s="38" t="str">
        <f>IF(ISBLANK(Tabelle1!F107),"",MONTH(Tabelle1!F107))</f>
        <v/>
      </c>
      <c r="J105" s="38" t="str">
        <f>IF(ISBLANK(Tabelle1!G107),"",MONTH(Tabelle1!G107))</f>
        <v/>
      </c>
      <c r="K105" s="38" t="e">
        <f t="shared" si="4"/>
        <v>#VALUE!</v>
      </c>
      <c r="M105" s="38" t="str">
        <f>IF(ISBLANK(Tabelle1!J107),"",MONTH(G105))</f>
        <v/>
      </c>
      <c r="N105" s="38" t="str">
        <f>IF(ISBLANK(Tabelle1!K107),"",MONTH(Tabelle1!K107))</f>
        <v/>
      </c>
      <c r="O105" s="38" t="e">
        <f t="shared" si="5"/>
        <v>#VALUE!</v>
      </c>
      <c r="Q105" s="38" t="str">
        <f>IF(ISBLANK(Tabelle1!J107),"",MONTH(Tabelle1!J107))</f>
        <v/>
      </c>
      <c r="R105" s="38" t="str">
        <f>IF(ISBLANK(Tabelle1!K107),"",MONTH(Tabelle1!K107))</f>
        <v/>
      </c>
      <c r="S105" s="38" t="e">
        <f t="shared" si="6"/>
        <v>#VALUE!</v>
      </c>
      <c r="U105" s="38" t="e">
        <f t="shared" si="7"/>
        <v>#VALUE!</v>
      </c>
      <c r="V105" s="38" t="str">
        <f>IF(Formeln!Q105="","",IF(OR(Tabelle1!F107="",MONTH(Tabelle1!J107)&gt;MONTH(Tabelle1!G107)),Formeln!S105,IF(Formeln!M105="","",Formeln!O105)))</f>
        <v/>
      </c>
      <c r="W105" s="38" t="e">
        <f>IF(Tabelle1!H107="",Tabelle1!L107*1500,Tabelle1!H107*1500)</f>
        <v>#VALUE!</v>
      </c>
      <c r="X105" s="38" t="e">
        <f>IF(AA105+AB105&gt;1,(Tabelle1!H107+Tabelle1!L107)*1500,W105)</f>
        <v>#VALUE!</v>
      </c>
      <c r="Y105" s="40">
        <f>Tabelle1!N107-Tabelle1!O107-Tabelle1!P107</f>
        <v>0</v>
      </c>
      <c r="AA105" s="38">
        <f>IF(Tabelle1!H107="",0,1)</f>
        <v>0</v>
      </c>
      <c r="AB105" s="38">
        <f>IF(Tabelle1!L107="",0,1)</f>
        <v>0</v>
      </c>
      <c r="AD105" s="38" t="str">
        <f>IF(Formeln!AA105+Formeln!AB105=0,"leer",IF(Formeln!X105&gt;Y105,Y105,Formeln!X105))</f>
        <v>leer</v>
      </c>
    </row>
    <row r="106" spans="7:30" x14ac:dyDescent="0.25">
      <c r="G106" s="39">
        <f>IF(Tabelle1!J108&gt;Tabelle1!G108,Tabelle1!J108,Tabelle1!G108)</f>
        <v>0</v>
      </c>
      <c r="I106" s="38" t="str">
        <f>IF(ISBLANK(Tabelle1!F108),"",MONTH(Tabelle1!F108))</f>
        <v/>
      </c>
      <c r="J106" s="38" t="str">
        <f>IF(ISBLANK(Tabelle1!G108),"",MONTH(Tabelle1!G108))</f>
        <v/>
      </c>
      <c r="K106" s="38" t="e">
        <f t="shared" si="4"/>
        <v>#VALUE!</v>
      </c>
      <c r="M106" s="38" t="str">
        <f>IF(ISBLANK(Tabelle1!J108),"",MONTH(G106))</f>
        <v/>
      </c>
      <c r="N106" s="38" t="str">
        <f>IF(ISBLANK(Tabelle1!K108),"",MONTH(Tabelle1!K108))</f>
        <v/>
      </c>
      <c r="O106" s="38" t="e">
        <f t="shared" si="5"/>
        <v>#VALUE!</v>
      </c>
      <c r="Q106" s="38" t="str">
        <f>IF(ISBLANK(Tabelle1!J108),"",MONTH(Tabelle1!J108))</f>
        <v/>
      </c>
      <c r="R106" s="38" t="str">
        <f>IF(ISBLANK(Tabelle1!K108),"",MONTH(Tabelle1!K108))</f>
        <v/>
      </c>
      <c r="S106" s="38" t="e">
        <f t="shared" si="6"/>
        <v>#VALUE!</v>
      </c>
      <c r="U106" s="38" t="e">
        <f t="shared" si="7"/>
        <v>#VALUE!</v>
      </c>
      <c r="V106" s="38" t="str">
        <f>IF(Formeln!Q106="","",IF(OR(Tabelle1!F108="",MONTH(Tabelle1!J108)&gt;MONTH(Tabelle1!G108)),Formeln!S106,IF(Formeln!M106="","",Formeln!O106)))</f>
        <v/>
      </c>
      <c r="W106" s="38" t="e">
        <f>IF(Tabelle1!H108="",Tabelle1!L108*1500,Tabelle1!H108*1500)</f>
        <v>#VALUE!</v>
      </c>
      <c r="X106" s="38" t="e">
        <f>IF(AA106+AB106&gt;1,(Tabelle1!H108+Tabelle1!L108)*1500,W106)</f>
        <v>#VALUE!</v>
      </c>
      <c r="Y106" s="40">
        <f>Tabelle1!N108-Tabelle1!O108-Tabelle1!P108</f>
        <v>0</v>
      </c>
      <c r="AA106" s="38">
        <f>IF(Tabelle1!H108="",0,1)</f>
        <v>0</v>
      </c>
      <c r="AB106" s="38">
        <f>IF(Tabelle1!L108="",0,1)</f>
        <v>0</v>
      </c>
      <c r="AD106" s="38" t="str">
        <f>IF(Formeln!AA106+Formeln!AB106=0,"leer",IF(Formeln!X106&gt;Y106,Y106,Formeln!X106))</f>
        <v>leer</v>
      </c>
    </row>
    <row r="107" spans="7:30" x14ac:dyDescent="0.25">
      <c r="G107" s="39">
        <f>IF(Tabelle1!J109&gt;Tabelle1!G109,Tabelle1!J109,Tabelle1!G109)</f>
        <v>0</v>
      </c>
      <c r="I107" s="38" t="str">
        <f>IF(ISBLANK(Tabelle1!F109),"",MONTH(Tabelle1!F109))</f>
        <v/>
      </c>
      <c r="J107" s="38" t="str">
        <f>IF(ISBLANK(Tabelle1!G109),"",MONTH(Tabelle1!G109))</f>
        <v/>
      </c>
      <c r="K107" s="38" t="e">
        <f t="shared" si="4"/>
        <v>#VALUE!</v>
      </c>
      <c r="M107" s="38" t="str">
        <f>IF(ISBLANK(Tabelle1!J109),"",MONTH(G107))</f>
        <v/>
      </c>
      <c r="N107" s="38" t="str">
        <f>IF(ISBLANK(Tabelle1!K109),"",MONTH(Tabelle1!K109))</f>
        <v/>
      </c>
      <c r="O107" s="38" t="e">
        <f t="shared" si="5"/>
        <v>#VALUE!</v>
      </c>
      <c r="Q107" s="38" t="str">
        <f>IF(ISBLANK(Tabelle1!J109),"",MONTH(Tabelle1!J109))</f>
        <v/>
      </c>
      <c r="R107" s="38" t="str">
        <f>IF(ISBLANK(Tabelle1!K109),"",MONTH(Tabelle1!K109))</f>
        <v/>
      </c>
      <c r="S107" s="38" t="e">
        <f t="shared" si="6"/>
        <v>#VALUE!</v>
      </c>
      <c r="U107" s="38" t="e">
        <f t="shared" si="7"/>
        <v>#VALUE!</v>
      </c>
      <c r="V107" s="38" t="str">
        <f>IF(Formeln!Q107="","",IF(OR(Tabelle1!F109="",MONTH(Tabelle1!J109)&gt;MONTH(Tabelle1!G109)),Formeln!S107,IF(Formeln!M107="","",Formeln!O107)))</f>
        <v/>
      </c>
      <c r="W107" s="38" t="e">
        <f>IF(Tabelle1!H109="",Tabelle1!L109*1500,Tabelle1!H109*1500)</f>
        <v>#VALUE!</v>
      </c>
      <c r="X107" s="38" t="e">
        <f>IF(AA107+AB107&gt;1,(Tabelle1!H109+Tabelle1!L109)*1500,W107)</f>
        <v>#VALUE!</v>
      </c>
      <c r="Y107" s="40">
        <f>Tabelle1!N109-Tabelle1!O109-Tabelle1!P109</f>
        <v>0</v>
      </c>
      <c r="AA107" s="38">
        <f>IF(Tabelle1!H109="",0,1)</f>
        <v>0</v>
      </c>
      <c r="AB107" s="38">
        <f>IF(Tabelle1!L109="",0,1)</f>
        <v>0</v>
      </c>
      <c r="AD107" s="38" t="str">
        <f>IF(Formeln!AA107+Formeln!AB107=0,"leer",IF(Formeln!X107&gt;Y107,Y107,Formeln!X107))</f>
        <v>leer</v>
      </c>
    </row>
    <row r="108" spans="7:30" x14ac:dyDescent="0.25">
      <c r="G108" s="39">
        <f>IF(Tabelle1!J110&gt;Tabelle1!G110,Tabelle1!J110,Tabelle1!G110)</f>
        <v>0</v>
      </c>
      <c r="I108" s="38" t="str">
        <f>IF(ISBLANK(Tabelle1!F110),"",MONTH(Tabelle1!F110))</f>
        <v/>
      </c>
      <c r="J108" s="38" t="str">
        <f>IF(ISBLANK(Tabelle1!G110),"",MONTH(Tabelle1!G110))</f>
        <v/>
      </c>
      <c r="K108" s="38" t="e">
        <f t="shared" si="4"/>
        <v>#VALUE!</v>
      </c>
      <c r="M108" s="38" t="str">
        <f>IF(ISBLANK(Tabelle1!J110),"",MONTH(G108))</f>
        <v/>
      </c>
      <c r="N108" s="38" t="str">
        <f>IF(ISBLANK(Tabelle1!K110),"",MONTH(Tabelle1!K110))</f>
        <v/>
      </c>
      <c r="O108" s="38" t="e">
        <f t="shared" si="5"/>
        <v>#VALUE!</v>
      </c>
      <c r="Q108" s="38" t="str">
        <f>IF(ISBLANK(Tabelle1!J110),"",MONTH(Tabelle1!J110))</f>
        <v/>
      </c>
      <c r="R108" s="38" t="str">
        <f>IF(ISBLANK(Tabelle1!K110),"",MONTH(Tabelle1!K110))</f>
        <v/>
      </c>
      <c r="S108" s="38" t="e">
        <f t="shared" si="6"/>
        <v>#VALUE!</v>
      </c>
      <c r="U108" s="38" t="e">
        <f t="shared" si="7"/>
        <v>#VALUE!</v>
      </c>
      <c r="V108" s="38" t="str">
        <f>IF(Formeln!Q108="","",IF(OR(Tabelle1!F110="",MONTH(Tabelle1!J110)&gt;MONTH(Tabelle1!G110)),Formeln!S108,IF(Formeln!M108="","",Formeln!O108)))</f>
        <v/>
      </c>
      <c r="W108" s="38" t="e">
        <f>IF(Tabelle1!H110="",Tabelle1!L110*1500,Tabelle1!H110*1500)</f>
        <v>#VALUE!</v>
      </c>
      <c r="X108" s="38" t="e">
        <f>IF(AA108+AB108&gt;1,(Tabelle1!H110+Tabelle1!L110)*1500,W108)</f>
        <v>#VALUE!</v>
      </c>
      <c r="Y108" s="40">
        <f>Tabelle1!N110-Tabelle1!O110-Tabelle1!P110</f>
        <v>0</v>
      </c>
      <c r="AA108" s="38">
        <f>IF(Tabelle1!H110="",0,1)</f>
        <v>0</v>
      </c>
      <c r="AB108" s="38">
        <f>IF(Tabelle1!L110="",0,1)</f>
        <v>0</v>
      </c>
      <c r="AD108" s="38" t="str">
        <f>IF(Formeln!AA108+Formeln!AB108=0,"leer",IF(Formeln!X108&gt;Y108,Y108,Formeln!X108))</f>
        <v>leer</v>
      </c>
    </row>
    <row r="109" spans="7:30" x14ac:dyDescent="0.25">
      <c r="G109" s="39">
        <f>IF(Tabelle1!J111&gt;Tabelle1!G111,Tabelle1!J111,Tabelle1!G111)</f>
        <v>0</v>
      </c>
      <c r="I109" s="38" t="str">
        <f>IF(ISBLANK(Tabelle1!F111),"",MONTH(Tabelle1!F111))</f>
        <v/>
      </c>
      <c r="J109" s="38" t="str">
        <f>IF(ISBLANK(Tabelle1!G111),"",MONTH(Tabelle1!G111))</f>
        <v/>
      </c>
      <c r="K109" s="38" t="e">
        <f t="shared" si="4"/>
        <v>#VALUE!</v>
      </c>
      <c r="M109" s="38" t="str">
        <f>IF(ISBLANK(Tabelle1!J111),"",MONTH(G109))</f>
        <v/>
      </c>
      <c r="N109" s="38" t="str">
        <f>IF(ISBLANK(Tabelle1!K111),"",MONTH(Tabelle1!K111))</f>
        <v/>
      </c>
      <c r="O109" s="38" t="e">
        <f t="shared" si="5"/>
        <v>#VALUE!</v>
      </c>
      <c r="Q109" s="38" t="str">
        <f>IF(ISBLANK(Tabelle1!J111),"",MONTH(Tabelle1!J111))</f>
        <v/>
      </c>
      <c r="R109" s="38" t="str">
        <f>IF(ISBLANK(Tabelle1!K111),"",MONTH(Tabelle1!K111))</f>
        <v/>
      </c>
      <c r="S109" s="38" t="e">
        <f t="shared" si="6"/>
        <v>#VALUE!</v>
      </c>
      <c r="U109" s="38" t="e">
        <f t="shared" si="7"/>
        <v>#VALUE!</v>
      </c>
      <c r="V109" s="38" t="str">
        <f>IF(Formeln!Q109="","",IF(OR(Tabelle1!F111="",MONTH(Tabelle1!J111)&gt;MONTH(Tabelle1!G111)),Formeln!S109,IF(Formeln!M109="","",Formeln!O109)))</f>
        <v/>
      </c>
      <c r="W109" s="38" t="e">
        <f>IF(Tabelle1!H111="",Tabelle1!L111*1500,Tabelle1!H111*1500)</f>
        <v>#VALUE!</v>
      </c>
      <c r="X109" s="38" t="e">
        <f>IF(AA109+AB109&gt;1,(Tabelle1!H111+Tabelle1!L111)*1500,W109)</f>
        <v>#VALUE!</v>
      </c>
      <c r="Y109" s="40">
        <f>Tabelle1!N111-Tabelle1!O111-Tabelle1!P111</f>
        <v>0</v>
      </c>
      <c r="AA109" s="38">
        <f>IF(Tabelle1!H111="",0,1)</f>
        <v>0</v>
      </c>
      <c r="AB109" s="38">
        <f>IF(Tabelle1!L111="",0,1)</f>
        <v>0</v>
      </c>
      <c r="AD109" s="38" t="str">
        <f>IF(Formeln!AA109+Formeln!AB109=0,"leer",IF(Formeln!X109&gt;Y109,Y109,Formeln!X109))</f>
        <v>leer</v>
      </c>
    </row>
    <row r="110" spans="7:30" x14ac:dyDescent="0.25">
      <c r="G110" s="39">
        <f>IF(Tabelle1!J112&gt;Tabelle1!G112,Tabelle1!J112,Tabelle1!G112)</f>
        <v>0</v>
      </c>
      <c r="I110" s="38" t="str">
        <f>IF(ISBLANK(Tabelle1!F112),"",MONTH(Tabelle1!F112))</f>
        <v/>
      </c>
      <c r="J110" s="38" t="str">
        <f>IF(ISBLANK(Tabelle1!G112),"",MONTH(Tabelle1!G112))</f>
        <v/>
      </c>
      <c r="K110" s="38" t="e">
        <f t="shared" si="4"/>
        <v>#VALUE!</v>
      </c>
      <c r="M110" s="38" t="str">
        <f>IF(ISBLANK(Tabelle1!J112),"",MONTH(G110))</f>
        <v/>
      </c>
      <c r="N110" s="38" t="str">
        <f>IF(ISBLANK(Tabelle1!K112),"",MONTH(Tabelle1!K112))</f>
        <v/>
      </c>
      <c r="O110" s="38" t="e">
        <f t="shared" si="5"/>
        <v>#VALUE!</v>
      </c>
      <c r="Q110" s="38" t="str">
        <f>IF(ISBLANK(Tabelle1!J112),"",MONTH(Tabelle1!J112))</f>
        <v/>
      </c>
      <c r="R110" s="38" t="str">
        <f>IF(ISBLANK(Tabelle1!K112),"",MONTH(Tabelle1!K112))</f>
        <v/>
      </c>
      <c r="S110" s="38" t="e">
        <f t="shared" si="6"/>
        <v>#VALUE!</v>
      </c>
      <c r="U110" s="38" t="e">
        <f t="shared" si="7"/>
        <v>#VALUE!</v>
      </c>
      <c r="V110" s="38" t="str">
        <f>IF(Formeln!Q110="","",IF(OR(Tabelle1!F112="",MONTH(Tabelle1!J112)&gt;MONTH(Tabelle1!G112)),Formeln!S110,IF(Formeln!M110="","",Formeln!O110)))</f>
        <v/>
      </c>
      <c r="W110" s="38" t="e">
        <f>IF(Tabelle1!H112="",Tabelle1!L112*1500,Tabelle1!H112*1500)</f>
        <v>#VALUE!</v>
      </c>
      <c r="X110" s="38" t="e">
        <f>IF(AA110+AB110&gt;1,(Tabelle1!H112+Tabelle1!L112)*1500,W110)</f>
        <v>#VALUE!</v>
      </c>
      <c r="Y110" s="40">
        <f>Tabelle1!N112-Tabelle1!O112-Tabelle1!P112</f>
        <v>0</v>
      </c>
      <c r="AA110" s="38">
        <f>IF(Tabelle1!H112="",0,1)</f>
        <v>0</v>
      </c>
      <c r="AB110" s="38">
        <f>IF(Tabelle1!L112="",0,1)</f>
        <v>0</v>
      </c>
      <c r="AD110" s="38" t="str">
        <f>IF(Formeln!AA110+Formeln!AB110=0,"leer",IF(Formeln!X110&gt;Y110,Y110,Formeln!X110))</f>
        <v>leer</v>
      </c>
    </row>
    <row r="111" spans="7:30" x14ac:dyDescent="0.25">
      <c r="G111" s="39">
        <f>IF(Tabelle1!J113&gt;Tabelle1!G113,Tabelle1!J113,Tabelle1!G113)</f>
        <v>0</v>
      </c>
      <c r="I111" s="38" t="str">
        <f>IF(ISBLANK(Tabelle1!F113),"",MONTH(Tabelle1!F113))</f>
        <v/>
      </c>
      <c r="J111" s="38" t="str">
        <f>IF(ISBLANK(Tabelle1!G113),"",MONTH(Tabelle1!G113))</f>
        <v/>
      </c>
      <c r="K111" s="38" t="e">
        <f t="shared" si="4"/>
        <v>#VALUE!</v>
      </c>
      <c r="M111" s="38" t="str">
        <f>IF(ISBLANK(Tabelle1!J113),"",MONTH(G111))</f>
        <v/>
      </c>
      <c r="N111" s="38" t="str">
        <f>IF(ISBLANK(Tabelle1!K113),"",MONTH(Tabelle1!K113))</f>
        <v/>
      </c>
      <c r="O111" s="38" t="e">
        <f t="shared" si="5"/>
        <v>#VALUE!</v>
      </c>
      <c r="Q111" s="38" t="str">
        <f>IF(ISBLANK(Tabelle1!J113),"",MONTH(Tabelle1!J113))</f>
        <v/>
      </c>
      <c r="R111" s="38" t="str">
        <f>IF(ISBLANK(Tabelle1!K113),"",MONTH(Tabelle1!K113))</f>
        <v/>
      </c>
      <c r="S111" s="38" t="e">
        <f t="shared" si="6"/>
        <v>#VALUE!</v>
      </c>
      <c r="U111" s="38" t="e">
        <f t="shared" si="7"/>
        <v>#VALUE!</v>
      </c>
      <c r="V111" s="38" t="str">
        <f>IF(Formeln!Q111="","",IF(OR(Tabelle1!F113="",MONTH(Tabelle1!J113)&gt;MONTH(Tabelle1!G113)),Formeln!S111,IF(Formeln!M111="","",Formeln!O111)))</f>
        <v/>
      </c>
      <c r="W111" s="38" t="e">
        <f>IF(Tabelle1!H113="",Tabelle1!L113*1500,Tabelle1!H113*1500)</f>
        <v>#VALUE!</v>
      </c>
      <c r="X111" s="38" t="e">
        <f>IF(AA111+AB111&gt;1,(Tabelle1!H113+Tabelle1!L113)*1500,W111)</f>
        <v>#VALUE!</v>
      </c>
      <c r="Y111" s="40">
        <f>Tabelle1!N113-Tabelle1!O113-Tabelle1!P113</f>
        <v>0</v>
      </c>
      <c r="AA111" s="38">
        <f>IF(Tabelle1!H113="",0,1)</f>
        <v>0</v>
      </c>
      <c r="AB111" s="38">
        <f>IF(Tabelle1!L113="",0,1)</f>
        <v>0</v>
      </c>
      <c r="AD111" s="38" t="str">
        <f>IF(Formeln!AA111+Formeln!AB111=0,"leer",IF(Formeln!X111&gt;Y111,Y111,Formeln!X111))</f>
        <v>leer</v>
      </c>
    </row>
    <row r="112" spans="7:30" x14ac:dyDescent="0.25">
      <c r="G112" s="39">
        <f>IF(Tabelle1!J114&gt;Tabelle1!G114,Tabelle1!J114,Tabelle1!G114)</f>
        <v>0</v>
      </c>
      <c r="I112" s="38" t="str">
        <f>IF(ISBLANK(Tabelle1!F114),"",MONTH(Tabelle1!F114))</f>
        <v/>
      </c>
      <c r="J112" s="38" t="str">
        <f>IF(ISBLANK(Tabelle1!G114),"",MONTH(Tabelle1!G114))</f>
        <v/>
      </c>
      <c r="K112" s="38" t="e">
        <f t="shared" si="4"/>
        <v>#VALUE!</v>
      </c>
      <c r="M112" s="38" t="str">
        <f>IF(ISBLANK(Tabelle1!J114),"",MONTH(G112))</f>
        <v/>
      </c>
      <c r="N112" s="38" t="str">
        <f>IF(ISBLANK(Tabelle1!K114),"",MONTH(Tabelle1!K114))</f>
        <v/>
      </c>
      <c r="O112" s="38" t="e">
        <f t="shared" si="5"/>
        <v>#VALUE!</v>
      </c>
      <c r="Q112" s="38" t="str">
        <f>IF(ISBLANK(Tabelle1!J114),"",MONTH(Tabelle1!J114))</f>
        <v/>
      </c>
      <c r="R112" s="38" t="str">
        <f>IF(ISBLANK(Tabelle1!K114),"",MONTH(Tabelle1!K114))</f>
        <v/>
      </c>
      <c r="S112" s="38" t="e">
        <f t="shared" si="6"/>
        <v>#VALUE!</v>
      </c>
      <c r="U112" s="38" t="e">
        <f t="shared" si="7"/>
        <v>#VALUE!</v>
      </c>
      <c r="V112" s="38" t="str">
        <f>IF(Formeln!Q112="","",IF(OR(Tabelle1!F114="",MONTH(Tabelle1!J114)&gt;MONTH(Tabelle1!G114)),Formeln!S112,IF(Formeln!M112="","",Formeln!O112)))</f>
        <v/>
      </c>
      <c r="W112" s="38" t="e">
        <f>IF(Tabelle1!H114="",Tabelle1!L114*1500,Tabelle1!H114*1500)</f>
        <v>#VALUE!</v>
      </c>
      <c r="X112" s="38" t="e">
        <f>IF(AA112+AB112&gt;1,(Tabelle1!H114+Tabelle1!L114)*1500,W112)</f>
        <v>#VALUE!</v>
      </c>
      <c r="Y112" s="40">
        <f>Tabelle1!N114-Tabelle1!O114-Tabelle1!P114</f>
        <v>0</v>
      </c>
      <c r="AA112" s="38">
        <f>IF(Tabelle1!H114="",0,1)</f>
        <v>0</v>
      </c>
      <c r="AB112" s="38">
        <f>IF(Tabelle1!L114="",0,1)</f>
        <v>0</v>
      </c>
      <c r="AD112" s="38" t="str">
        <f>IF(Formeln!AA112+Formeln!AB112=0,"leer",IF(Formeln!X112&gt;Y112,Y112,Formeln!X112))</f>
        <v>leer</v>
      </c>
    </row>
    <row r="113" spans="7:30" x14ac:dyDescent="0.25">
      <c r="G113" s="39">
        <f>IF(Tabelle1!J115&gt;Tabelle1!G115,Tabelle1!J115,Tabelle1!G115)</f>
        <v>0</v>
      </c>
      <c r="I113" s="38" t="str">
        <f>IF(ISBLANK(Tabelle1!F115),"",MONTH(Tabelle1!F115))</f>
        <v/>
      </c>
      <c r="J113" s="38" t="str">
        <f>IF(ISBLANK(Tabelle1!G115),"",MONTH(Tabelle1!G115))</f>
        <v/>
      </c>
      <c r="K113" s="38" t="e">
        <f t="shared" si="4"/>
        <v>#VALUE!</v>
      </c>
      <c r="M113" s="38" t="str">
        <f>IF(ISBLANK(Tabelle1!J115),"",MONTH(G113))</f>
        <v/>
      </c>
      <c r="N113" s="38" t="str">
        <f>IF(ISBLANK(Tabelle1!K115),"",MONTH(Tabelle1!K115))</f>
        <v/>
      </c>
      <c r="O113" s="38" t="e">
        <f t="shared" si="5"/>
        <v>#VALUE!</v>
      </c>
      <c r="Q113" s="38" t="str">
        <f>IF(ISBLANK(Tabelle1!J115),"",MONTH(Tabelle1!J115))</f>
        <v/>
      </c>
      <c r="R113" s="38" t="str">
        <f>IF(ISBLANK(Tabelle1!K115),"",MONTH(Tabelle1!K115))</f>
        <v/>
      </c>
      <c r="S113" s="38" t="e">
        <f t="shared" si="6"/>
        <v>#VALUE!</v>
      </c>
      <c r="U113" s="38" t="e">
        <f t="shared" si="7"/>
        <v>#VALUE!</v>
      </c>
      <c r="V113" s="38" t="str">
        <f>IF(Formeln!Q113="","",IF(OR(Tabelle1!F115="",MONTH(Tabelle1!J115)&gt;MONTH(Tabelle1!G115)),Formeln!S113,IF(Formeln!M113="","",Formeln!O113)))</f>
        <v/>
      </c>
      <c r="W113" s="38" t="e">
        <f>IF(Tabelle1!H115="",Tabelle1!L115*1500,Tabelle1!H115*1500)</f>
        <v>#VALUE!</v>
      </c>
      <c r="X113" s="38" t="e">
        <f>IF(AA113+AB113&gt;1,(Tabelle1!H115+Tabelle1!L115)*1500,W113)</f>
        <v>#VALUE!</v>
      </c>
      <c r="Y113" s="40">
        <f>Tabelle1!N115-Tabelle1!O115-Tabelle1!P115</f>
        <v>0</v>
      </c>
      <c r="AA113" s="38">
        <f>IF(Tabelle1!H115="",0,1)</f>
        <v>0</v>
      </c>
      <c r="AB113" s="38">
        <f>IF(Tabelle1!L115="",0,1)</f>
        <v>0</v>
      </c>
      <c r="AD113" s="38" t="str">
        <f>IF(Formeln!AA113+Formeln!AB113=0,"leer",IF(Formeln!X113&gt;Y113,Y113,Formeln!X113))</f>
        <v>leer</v>
      </c>
    </row>
    <row r="114" spans="7:30" x14ac:dyDescent="0.25">
      <c r="G114" s="39">
        <f>IF(Tabelle1!J116&gt;Tabelle1!G116,Tabelle1!J116,Tabelle1!G116)</f>
        <v>0</v>
      </c>
      <c r="I114" s="38" t="str">
        <f>IF(ISBLANK(Tabelle1!F116),"",MONTH(Tabelle1!F116))</f>
        <v/>
      </c>
      <c r="J114" s="38" t="str">
        <f>IF(ISBLANK(Tabelle1!G116),"",MONTH(Tabelle1!G116))</f>
        <v/>
      </c>
      <c r="K114" s="38" t="e">
        <f t="shared" si="4"/>
        <v>#VALUE!</v>
      </c>
      <c r="M114" s="38" t="str">
        <f>IF(ISBLANK(Tabelle1!J116),"",MONTH(G114))</f>
        <v/>
      </c>
      <c r="N114" s="38" t="str">
        <f>IF(ISBLANK(Tabelle1!K116),"",MONTH(Tabelle1!K116))</f>
        <v/>
      </c>
      <c r="O114" s="38" t="e">
        <f t="shared" si="5"/>
        <v>#VALUE!</v>
      </c>
      <c r="Q114" s="38" t="str">
        <f>IF(ISBLANK(Tabelle1!J116),"",MONTH(Tabelle1!J116))</f>
        <v/>
      </c>
      <c r="R114" s="38" t="str">
        <f>IF(ISBLANK(Tabelle1!K116),"",MONTH(Tabelle1!K116))</f>
        <v/>
      </c>
      <c r="S114" s="38" t="e">
        <f t="shared" si="6"/>
        <v>#VALUE!</v>
      </c>
      <c r="U114" s="38" t="e">
        <f t="shared" si="7"/>
        <v>#VALUE!</v>
      </c>
      <c r="V114" s="38" t="str">
        <f>IF(Formeln!Q114="","",IF(OR(Tabelle1!F116="",MONTH(Tabelle1!J116)&gt;MONTH(Tabelle1!G116)),Formeln!S114,IF(Formeln!M114="","",Formeln!O114)))</f>
        <v/>
      </c>
      <c r="W114" s="38" t="e">
        <f>IF(Tabelle1!H116="",Tabelle1!L116*1500,Tabelle1!H116*1500)</f>
        <v>#VALUE!</v>
      </c>
      <c r="X114" s="38" t="e">
        <f>IF(AA114+AB114&gt;1,(Tabelle1!H116+Tabelle1!L116)*1500,W114)</f>
        <v>#VALUE!</v>
      </c>
      <c r="Y114" s="40">
        <f>Tabelle1!N116-Tabelle1!O116-Tabelle1!P116</f>
        <v>0</v>
      </c>
      <c r="AA114" s="38">
        <f>IF(Tabelle1!H116="",0,1)</f>
        <v>0</v>
      </c>
      <c r="AB114" s="38">
        <f>IF(Tabelle1!L116="",0,1)</f>
        <v>0</v>
      </c>
      <c r="AD114" s="38" t="str">
        <f>IF(Formeln!AA114+Formeln!AB114=0,"leer",IF(Formeln!X114&gt;Y114,Y114,Formeln!X114))</f>
        <v>leer</v>
      </c>
    </row>
    <row r="115" spans="7:30" x14ac:dyDescent="0.25">
      <c r="G115" s="39">
        <f>IF(Tabelle1!J117&gt;Tabelle1!G117,Tabelle1!J117,Tabelle1!G117)</f>
        <v>0</v>
      </c>
      <c r="I115" s="38" t="str">
        <f>IF(ISBLANK(Tabelle1!F117),"",MONTH(Tabelle1!F117))</f>
        <v/>
      </c>
      <c r="J115" s="38" t="str">
        <f>IF(ISBLANK(Tabelle1!G117),"",MONTH(Tabelle1!G117))</f>
        <v/>
      </c>
      <c r="K115" s="38" t="e">
        <f t="shared" si="4"/>
        <v>#VALUE!</v>
      </c>
      <c r="M115" s="38" t="str">
        <f>IF(ISBLANK(Tabelle1!J117),"",MONTH(G115))</f>
        <v/>
      </c>
      <c r="N115" s="38" t="str">
        <f>IF(ISBLANK(Tabelle1!K117),"",MONTH(Tabelle1!K117))</f>
        <v/>
      </c>
      <c r="O115" s="38" t="e">
        <f t="shared" si="5"/>
        <v>#VALUE!</v>
      </c>
      <c r="Q115" s="38" t="str">
        <f>IF(ISBLANK(Tabelle1!J117),"",MONTH(Tabelle1!J117))</f>
        <v/>
      </c>
      <c r="R115" s="38" t="str">
        <f>IF(ISBLANK(Tabelle1!K117),"",MONTH(Tabelle1!K117))</f>
        <v/>
      </c>
      <c r="S115" s="38" t="e">
        <f t="shared" si="6"/>
        <v>#VALUE!</v>
      </c>
      <c r="U115" s="38" t="e">
        <f t="shared" si="7"/>
        <v>#VALUE!</v>
      </c>
      <c r="V115" s="38" t="str">
        <f>IF(Formeln!Q115="","",IF(OR(Tabelle1!F117="",MONTH(Tabelle1!J117)&gt;MONTH(Tabelle1!G117)),Formeln!S115,IF(Formeln!M115="","",Formeln!O115)))</f>
        <v/>
      </c>
      <c r="W115" s="38" t="e">
        <f>IF(Tabelle1!H117="",Tabelle1!L117*1500,Tabelle1!H117*1500)</f>
        <v>#VALUE!</v>
      </c>
      <c r="X115" s="38" t="e">
        <f>IF(AA115+AB115&gt;1,(Tabelle1!H117+Tabelle1!L117)*1500,W115)</f>
        <v>#VALUE!</v>
      </c>
      <c r="Y115" s="40">
        <f>Tabelle1!N117-Tabelle1!O117-Tabelle1!P117</f>
        <v>0</v>
      </c>
      <c r="AA115" s="38">
        <f>IF(Tabelle1!H117="",0,1)</f>
        <v>0</v>
      </c>
      <c r="AB115" s="38">
        <f>IF(Tabelle1!L117="",0,1)</f>
        <v>0</v>
      </c>
      <c r="AD115" s="38" t="str">
        <f>IF(Formeln!AA115+Formeln!AB115=0,"leer",IF(Formeln!X115&gt;Y115,Y115,Formeln!X115))</f>
        <v>leer</v>
      </c>
    </row>
    <row r="116" spans="7:30" x14ac:dyDescent="0.25">
      <c r="G116" s="39">
        <f>IF(Tabelle1!J118&gt;Tabelle1!G118,Tabelle1!J118,Tabelle1!G118)</f>
        <v>0</v>
      </c>
      <c r="I116" s="38" t="str">
        <f>IF(ISBLANK(Tabelle1!F118),"",MONTH(Tabelle1!F118))</f>
        <v/>
      </c>
      <c r="J116" s="38" t="str">
        <f>IF(ISBLANK(Tabelle1!G118),"",MONTH(Tabelle1!G118))</f>
        <v/>
      </c>
      <c r="K116" s="38" t="e">
        <f t="shared" si="4"/>
        <v>#VALUE!</v>
      </c>
      <c r="M116" s="38" t="str">
        <f>IF(ISBLANK(Tabelle1!J118),"",MONTH(G116))</f>
        <v/>
      </c>
      <c r="N116" s="38" t="str">
        <f>IF(ISBLANK(Tabelle1!K118),"",MONTH(Tabelle1!K118))</f>
        <v/>
      </c>
      <c r="O116" s="38" t="e">
        <f t="shared" si="5"/>
        <v>#VALUE!</v>
      </c>
      <c r="Q116" s="38" t="str">
        <f>IF(ISBLANK(Tabelle1!J118),"",MONTH(Tabelle1!J118))</f>
        <v/>
      </c>
      <c r="R116" s="38" t="str">
        <f>IF(ISBLANK(Tabelle1!K118),"",MONTH(Tabelle1!K118))</f>
        <v/>
      </c>
      <c r="S116" s="38" t="e">
        <f t="shared" si="6"/>
        <v>#VALUE!</v>
      </c>
      <c r="U116" s="38" t="e">
        <f t="shared" si="7"/>
        <v>#VALUE!</v>
      </c>
      <c r="V116" s="38" t="str">
        <f>IF(Formeln!Q116="","",IF(OR(Tabelle1!F118="",MONTH(Tabelle1!J118)&gt;MONTH(Tabelle1!G118)),Formeln!S116,IF(Formeln!M116="","",Formeln!O116)))</f>
        <v/>
      </c>
      <c r="W116" s="38" t="e">
        <f>IF(Tabelle1!H118="",Tabelle1!L118*1500,Tabelle1!H118*1500)</f>
        <v>#VALUE!</v>
      </c>
      <c r="X116" s="38" t="e">
        <f>IF(AA116+AB116&gt;1,(Tabelle1!H118+Tabelle1!L118)*1500,W116)</f>
        <v>#VALUE!</v>
      </c>
      <c r="Y116" s="40">
        <f>Tabelle1!N118-Tabelle1!O118-Tabelle1!P118</f>
        <v>0</v>
      </c>
      <c r="AA116" s="38">
        <f>IF(Tabelle1!H118="",0,1)</f>
        <v>0</v>
      </c>
      <c r="AB116" s="38">
        <f>IF(Tabelle1!L118="",0,1)</f>
        <v>0</v>
      </c>
      <c r="AD116" s="38" t="str">
        <f>IF(Formeln!AA116+Formeln!AB116=0,"leer",IF(Formeln!X116&gt;Y116,Y116,Formeln!X116))</f>
        <v>leer</v>
      </c>
    </row>
    <row r="117" spans="7:30" x14ac:dyDescent="0.25">
      <c r="G117" s="39">
        <f>IF(Tabelle1!J119&gt;Tabelle1!G119,Tabelle1!J119,Tabelle1!G119)</f>
        <v>0</v>
      </c>
      <c r="I117" s="38" t="str">
        <f>IF(ISBLANK(Tabelle1!F119),"",MONTH(Tabelle1!F119))</f>
        <v/>
      </c>
      <c r="J117" s="38" t="str">
        <f>IF(ISBLANK(Tabelle1!G119),"",MONTH(Tabelle1!G119))</f>
        <v/>
      </c>
      <c r="K117" s="38" t="e">
        <f t="shared" si="4"/>
        <v>#VALUE!</v>
      </c>
      <c r="M117" s="38" t="str">
        <f>IF(ISBLANK(Tabelle1!J119),"",MONTH(G117))</f>
        <v/>
      </c>
      <c r="N117" s="38" t="str">
        <f>IF(ISBLANK(Tabelle1!K119),"",MONTH(Tabelle1!K119))</f>
        <v/>
      </c>
      <c r="O117" s="38" t="e">
        <f t="shared" si="5"/>
        <v>#VALUE!</v>
      </c>
      <c r="Q117" s="38" t="str">
        <f>IF(ISBLANK(Tabelle1!J119),"",MONTH(Tabelle1!J119))</f>
        <v/>
      </c>
      <c r="R117" s="38" t="str">
        <f>IF(ISBLANK(Tabelle1!K119),"",MONTH(Tabelle1!K119))</f>
        <v/>
      </c>
      <c r="S117" s="38" t="e">
        <f t="shared" si="6"/>
        <v>#VALUE!</v>
      </c>
      <c r="U117" s="38" t="e">
        <f t="shared" si="7"/>
        <v>#VALUE!</v>
      </c>
      <c r="V117" s="38" t="str">
        <f>IF(Formeln!Q117="","",IF(OR(Tabelle1!F119="",MONTH(Tabelle1!J119)&gt;MONTH(Tabelle1!G119)),Formeln!S117,IF(Formeln!M117="","",Formeln!O117)))</f>
        <v/>
      </c>
      <c r="W117" s="38" t="e">
        <f>IF(Tabelle1!H119="",Tabelle1!L119*1500,Tabelle1!H119*1500)</f>
        <v>#VALUE!</v>
      </c>
      <c r="X117" s="38" t="e">
        <f>IF(AA117+AB117&gt;1,(Tabelle1!H119+Tabelle1!L119)*1500,W117)</f>
        <v>#VALUE!</v>
      </c>
      <c r="Y117" s="40">
        <f>Tabelle1!N119-Tabelle1!O119-Tabelle1!P119</f>
        <v>0</v>
      </c>
      <c r="AA117" s="38">
        <f>IF(Tabelle1!H119="",0,1)</f>
        <v>0</v>
      </c>
      <c r="AB117" s="38">
        <f>IF(Tabelle1!L119="",0,1)</f>
        <v>0</v>
      </c>
      <c r="AD117" s="38" t="str">
        <f>IF(Formeln!AA117+Formeln!AB117=0,"leer",IF(Formeln!X117&gt;Y117,Y117,Formeln!X117))</f>
        <v>leer</v>
      </c>
    </row>
    <row r="118" spans="7:30" x14ac:dyDescent="0.25">
      <c r="G118" s="39">
        <f>IF(Tabelle1!J120&gt;Tabelle1!G120,Tabelle1!J120,Tabelle1!G120)</f>
        <v>0</v>
      </c>
      <c r="I118" s="38" t="str">
        <f>IF(ISBLANK(Tabelle1!F120),"",MONTH(Tabelle1!F120))</f>
        <v/>
      </c>
      <c r="J118" s="38" t="str">
        <f>IF(ISBLANK(Tabelle1!G120),"",MONTH(Tabelle1!G120))</f>
        <v/>
      </c>
      <c r="K118" s="38" t="e">
        <f t="shared" si="4"/>
        <v>#VALUE!</v>
      </c>
      <c r="M118" s="38" t="str">
        <f>IF(ISBLANK(Tabelle1!J120),"",MONTH(G118))</f>
        <v/>
      </c>
      <c r="N118" s="38" t="str">
        <f>IF(ISBLANK(Tabelle1!K120),"",MONTH(Tabelle1!K120))</f>
        <v/>
      </c>
      <c r="O118" s="38" t="e">
        <f t="shared" si="5"/>
        <v>#VALUE!</v>
      </c>
      <c r="Q118" s="38" t="str">
        <f>IF(ISBLANK(Tabelle1!J120),"",MONTH(Tabelle1!J120))</f>
        <v/>
      </c>
      <c r="R118" s="38" t="str">
        <f>IF(ISBLANK(Tabelle1!K120),"",MONTH(Tabelle1!K120))</f>
        <v/>
      </c>
      <c r="S118" s="38" t="e">
        <f t="shared" si="6"/>
        <v>#VALUE!</v>
      </c>
      <c r="U118" s="38" t="e">
        <f t="shared" si="7"/>
        <v>#VALUE!</v>
      </c>
      <c r="V118" s="38" t="str">
        <f>IF(Formeln!Q118="","",IF(OR(Tabelle1!F120="",MONTH(Tabelle1!J120)&gt;MONTH(Tabelle1!G120)),Formeln!S118,IF(Formeln!M118="","",Formeln!O118)))</f>
        <v/>
      </c>
      <c r="W118" s="38" t="e">
        <f>IF(Tabelle1!H120="",Tabelle1!L120*1500,Tabelle1!H120*1500)</f>
        <v>#VALUE!</v>
      </c>
      <c r="X118" s="38" t="e">
        <f>IF(AA118+AB118&gt;1,(Tabelle1!H120+Tabelle1!L120)*1500,W118)</f>
        <v>#VALUE!</v>
      </c>
      <c r="Y118" s="40">
        <f>Tabelle1!N120-Tabelle1!O120-Tabelle1!P120</f>
        <v>0</v>
      </c>
      <c r="AA118" s="38">
        <f>IF(Tabelle1!H120="",0,1)</f>
        <v>0</v>
      </c>
      <c r="AB118" s="38">
        <f>IF(Tabelle1!L120="",0,1)</f>
        <v>0</v>
      </c>
      <c r="AD118" s="38" t="str">
        <f>IF(Formeln!AA118+Formeln!AB118=0,"leer",IF(Formeln!X118&gt;Y118,Y118,Formeln!X118))</f>
        <v>leer</v>
      </c>
    </row>
    <row r="119" spans="7:30" x14ac:dyDescent="0.25">
      <c r="G119" s="39">
        <f>IF(Tabelle1!J121&gt;Tabelle1!G121,Tabelle1!J121,Tabelle1!G121)</f>
        <v>0</v>
      </c>
      <c r="I119" s="38" t="str">
        <f>IF(ISBLANK(Tabelle1!F121),"",MONTH(Tabelle1!F121))</f>
        <v/>
      </c>
      <c r="J119" s="38" t="str">
        <f>IF(ISBLANK(Tabelle1!G121),"",MONTH(Tabelle1!G121))</f>
        <v/>
      </c>
      <c r="K119" s="38" t="e">
        <f t="shared" si="4"/>
        <v>#VALUE!</v>
      </c>
      <c r="M119" s="38" t="str">
        <f>IF(ISBLANK(Tabelle1!J121),"",MONTH(G119))</f>
        <v/>
      </c>
      <c r="N119" s="38" t="str">
        <f>IF(ISBLANK(Tabelle1!K121),"",MONTH(Tabelle1!K121))</f>
        <v/>
      </c>
      <c r="O119" s="38" t="e">
        <f t="shared" si="5"/>
        <v>#VALUE!</v>
      </c>
      <c r="Q119" s="38" t="str">
        <f>IF(ISBLANK(Tabelle1!J121),"",MONTH(Tabelle1!J121))</f>
        <v/>
      </c>
      <c r="R119" s="38" t="str">
        <f>IF(ISBLANK(Tabelle1!K121),"",MONTH(Tabelle1!K121))</f>
        <v/>
      </c>
      <c r="S119" s="38" t="e">
        <f t="shared" si="6"/>
        <v>#VALUE!</v>
      </c>
      <c r="U119" s="38" t="e">
        <f t="shared" si="7"/>
        <v>#VALUE!</v>
      </c>
      <c r="V119" s="38" t="str">
        <f>IF(Formeln!Q119="","",IF(OR(Tabelle1!F121="",MONTH(Tabelle1!J121)&gt;MONTH(Tabelle1!G121)),Formeln!S119,IF(Formeln!M119="","",Formeln!O119)))</f>
        <v/>
      </c>
      <c r="W119" s="38" t="e">
        <f>IF(Tabelle1!H121="",Tabelle1!L121*1500,Tabelle1!H121*1500)</f>
        <v>#VALUE!</v>
      </c>
      <c r="X119" s="38" t="e">
        <f>IF(AA119+AB119&gt;1,(Tabelle1!H121+Tabelle1!L121)*1500,W119)</f>
        <v>#VALUE!</v>
      </c>
      <c r="Y119" s="40">
        <f>Tabelle1!N121-Tabelle1!O121-Tabelle1!P121</f>
        <v>0</v>
      </c>
      <c r="AA119" s="38">
        <f>IF(Tabelle1!H121="",0,1)</f>
        <v>0</v>
      </c>
      <c r="AB119" s="38">
        <f>IF(Tabelle1!L121="",0,1)</f>
        <v>0</v>
      </c>
      <c r="AD119" s="38" t="str">
        <f>IF(Formeln!AA119+Formeln!AB119=0,"leer",IF(Formeln!X119&gt;Y119,Y119,Formeln!X119))</f>
        <v>leer</v>
      </c>
    </row>
    <row r="120" spans="7:30" x14ac:dyDescent="0.25">
      <c r="G120" s="39">
        <f>IF(Tabelle1!J122&gt;Tabelle1!G122,Tabelle1!J122,Tabelle1!G122)</f>
        <v>0</v>
      </c>
      <c r="I120" s="38" t="str">
        <f>IF(ISBLANK(Tabelle1!F122),"",MONTH(Tabelle1!F122))</f>
        <v/>
      </c>
      <c r="J120" s="38" t="str">
        <f>IF(ISBLANK(Tabelle1!G122),"",MONTH(Tabelle1!G122))</f>
        <v/>
      </c>
      <c r="K120" s="38" t="e">
        <f t="shared" si="4"/>
        <v>#VALUE!</v>
      </c>
      <c r="M120" s="38" t="str">
        <f>IF(ISBLANK(Tabelle1!J122),"",MONTH(G120))</f>
        <v/>
      </c>
      <c r="N120" s="38" t="str">
        <f>IF(ISBLANK(Tabelle1!K122),"",MONTH(Tabelle1!K122))</f>
        <v/>
      </c>
      <c r="O120" s="38" t="e">
        <f t="shared" si="5"/>
        <v>#VALUE!</v>
      </c>
      <c r="Q120" s="38" t="str">
        <f>IF(ISBLANK(Tabelle1!J122),"",MONTH(Tabelle1!J122))</f>
        <v/>
      </c>
      <c r="R120" s="38" t="str">
        <f>IF(ISBLANK(Tabelle1!K122),"",MONTH(Tabelle1!K122))</f>
        <v/>
      </c>
      <c r="S120" s="38" t="e">
        <f t="shared" si="6"/>
        <v>#VALUE!</v>
      </c>
      <c r="U120" s="38" t="e">
        <f t="shared" si="7"/>
        <v>#VALUE!</v>
      </c>
      <c r="V120" s="38" t="str">
        <f>IF(Formeln!Q120="","",IF(OR(Tabelle1!F122="",MONTH(Tabelle1!J122)&gt;MONTH(Tabelle1!G122)),Formeln!S120,IF(Formeln!M120="","",Formeln!O120)))</f>
        <v/>
      </c>
      <c r="W120" s="38" t="e">
        <f>IF(Tabelle1!H122="",Tabelle1!L122*1500,Tabelle1!H122*1500)</f>
        <v>#VALUE!</v>
      </c>
      <c r="X120" s="38" t="e">
        <f>IF(AA120+AB120&gt;1,(Tabelle1!H122+Tabelle1!L122)*1500,W120)</f>
        <v>#VALUE!</v>
      </c>
      <c r="Y120" s="40">
        <f>Tabelle1!N122-Tabelle1!O122-Tabelle1!P122</f>
        <v>0</v>
      </c>
      <c r="AA120" s="38">
        <f>IF(Tabelle1!H122="",0,1)</f>
        <v>0</v>
      </c>
      <c r="AB120" s="38">
        <f>IF(Tabelle1!L122="",0,1)</f>
        <v>0</v>
      </c>
      <c r="AD120" s="38" t="str">
        <f>IF(Formeln!AA120+Formeln!AB120=0,"leer",IF(Formeln!X120&gt;Y120,Y120,Formeln!X120))</f>
        <v>leer</v>
      </c>
    </row>
    <row r="121" spans="7:30" x14ac:dyDescent="0.25">
      <c r="G121" s="39">
        <f>IF(Tabelle1!J123&gt;Tabelle1!G123,Tabelle1!J123,Tabelle1!G123)</f>
        <v>0</v>
      </c>
      <c r="I121" s="38" t="str">
        <f>IF(ISBLANK(Tabelle1!F123),"",MONTH(Tabelle1!F123))</f>
        <v/>
      </c>
      <c r="J121" s="38" t="str">
        <f>IF(ISBLANK(Tabelle1!G123),"",MONTH(Tabelle1!G123))</f>
        <v/>
      </c>
      <c r="K121" s="38" t="e">
        <f t="shared" si="4"/>
        <v>#VALUE!</v>
      </c>
      <c r="M121" s="38" t="str">
        <f>IF(ISBLANK(Tabelle1!J123),"",MONTH(G121))</f>
        <v/>
      </c>
      <c r="N121" s="38" t="str">
        <f>IF(ISBLANK(Tabelle1!K123),"",MONTH(Tabelle1!K123))</f>
        <v/>
      </c>
      <c r="O121" s="38" t="e">
        <f t="shared" si="5"/>
        <v>#VALUE!</v>
      </c>
      <c r="Q121" s="38" t="str">
        <f>IF(ISBLANK(Tabelle1!J123),"",MONTH(Tabelle1!J123))</f>
        <v/>
      </c>
      <c r="R121" s="38" t="str">
        <f>IF(ISBLANK(Tabelle1!K123),"",MONTH(Tabelle1!K123))</f>
        <v/>
      </c>
      <c r="S121" s="38" t="e">
        <f t="shared" si="6"/>
        <v>#VALUE!</v>
      </c>
      <c r="U121" s="38" t="e">
        <f t="shared" si="7"/>
        <v>#VALUE!</v>
      </c>
      <c r="V121" s="38" t="str">
        <f>IF(Formeln!Q121="","",IF(OR(Tabelle1!F123="",MONTH(Tabelle1!J123)&gt;MONTH(Tabelle1!G123)),Formeln!S121,IF(Formeln!M121="","",Formeln!O121)))</f>
        <v/>
      </c>
      <c r="W121" s="38" t="e">
        <f>IF(Tabelle1!H123="",Tabelle1!L123*1500,Tabelle1!H123*1500)</f>
        <v>#VALUE!</v>
      </c>
      <c r="X121" s="38" t="e">
        <f>IF(AA121+AB121&gt;1,(Tabelle1!H123+Tabelle1!L123)*1500,W121)</f>
        <v>#VALUE!</v>
      </c>
      <c r="Y121" s="40">
        <f>Tabelle1!N123-Tabelle1!O123-Tabelle1!P123</f>
        <v>0</v>
      </c>
      <c r="AA121" s="38">
        <f>IF(Tabelle1!H123="",0,1)</f>
        <v>0</v>
      </c>
      <c r="AB121" s="38">
        <f>IF(Tabelle1!L123="",0,1)</f>
        <v>0</v>
      </c>
      <c r="AD121" s="38" t="str">
        <f>IF(Formeln!AA121+Formeln!AB121=0,"leer",IF(Formeln!X121&gt;Y121,Y121,Formeln!X121))</f>
        <v>leer</v>
      </c>
    </row>
    <row r="122" spans="7:30" x14ac:dyDescent="0.25">
      <c r="G122" s="39">
        <f>IF(Tabelle1!J124&gt;Tabelle1!G124,Tabelle1!J124,Tabelle1!G124)</f>
        <v>0</v>
      </c>
      <c r="I122" s="38" t="str">
        <f>IF(ISBLANK(Tabelle1!F124),"",MONTH(Tabelle1!F124))</f>
        <v/>
      </c>
      <c r="J122" s="38" t="str">
        <f>IF(ISBLANK(Tabelle1!G124),"",MONTH(Tabelle1!G124))</f>
        <v/>
      </c>
      <c r="K122" s="38" t="e">
        <f t="shared" si="4"/>
        <v>#VALUE!</v>
      </c>
      <c r="M122" s="38" t="str">
        <f>IF(ISBLANK(Tabelle1!J124),"",MONTH(G122))</f>
        <v/>
      </c>
      <c r="N122" s="38" t="str">
        <f>IF(ISBLANK(Tabelle1!K124),"",MONTH(Tabelle1!K124))</f>
        <v/>
      </c>
      <c r="O122" s="38" t="e">
        <f t="shared" si="5"/>
        <v>#VALUE!</v>
      </c>
      <c r="Q122" s="38" t="str">
        <f>IF(ISBLANK(Tabelle1!J124),"",MONTH(Tabelle1!J124))</f>
        <v/>
      </c>
      <c r="R122" s="38" t="str">
        <f>IF(ISBLANK(Tabelle1!K124),"",MONTH(Tabelle1!K124))</f>
        <v/>
      </c>
      <c r="S122" s="38" t="e">
        <f t="shared" si="6"/>
        <v>#VALUE!</v>
      </c>
      <c r="U122" s="38" t="e">
        <f t="shared" si="7"/>
        <v>#VALUE!</v>
      </c>
      <c r="V122" s="38" t="str">
        <f>IF(Formeln!Q122="","",IF(OR(Tabelle1!F124="",MONTH(Tabelle1!J124)&gt;MONTH(Tabelle1!G124)),Formeln!S122,IF(Formeln!M122="","",Formeln!O122)))</f>
        <v/>
      </c>
      <c r="W122" s="38" t="e">
        <f>IF(Tabelle1!H124="",Tabelle1!L124*1500,Tabelle1!H124*1500)</f>
        <v>#VALUE!</v>
      </c>
      <c r="X122" s="38" t="e">
        <f>IF(AA122+AB122&gt;1,(Tabelle1!H124+Tabelle1!L124)*1500,W122)</f>
        <v>#VALUE!</v>
      </c>
      <c r="Y122" s="40">
        <f>Tabelle1!N124-Tabelle1!O124-Tabelle1!P124</f>
        <v>0</v>
      </c>
      <c r="AA122" s="38">
        <f>IF(Tabelle1!H124="",0,1)</f>
        <v>0</v>
      </c>
      <c r="AB122" s="38">
        <f>IF(Tabelle1!L124="",0,1)</f>
        <v>0</v>
      </c>
      <c r="AD122" s="38" t="str">
        <f>IF(Formeln!AA122+Formeln!AB122=0,"leer",IF(Formeln!X122&gt;Y122,Y122,Formeln!X122))</f>
        <v>leer</v>
      </c>
    </row>
    <row r="123" spans="7:30" x14ac:dyDescent="0.25">
      <c r="G123" s="39">
        <f>IF(Tabelle1!J125&gt;Tabelle1!G125,Tabelle1!J125,Tabelle1!G125)</f>
        <v>0</v>
      </c>
      <c r="I123" s="38" t="str">
        <f>IF(ISBLANK(Tabelle1!F125),"",MONTH(Tabelle1!F125))</f>
        <v/>
      </c>
      <c r="J123" s="38" t="str">
        <f>IF(ISBLANK(Tabelle1!G125),"",MONTH(Tabelle1!G125))</f>
        <v/>
      </c>
      <c r="K123" s="38" t="e">
        <f t="shared" si="4"/>
        <v>#VALUE!</v>
      </c>
      <c r="M123" s="38" t="str">
        <f>IF(ISBLANK(Tabelle1!J125),"",MONTH(G123))</f>
        <v/>
      </c>
      <c r="N123" s="38" t="str">
        <f>IF(ISBLANK(Tabelle1!K125),"",MONTH(Tabelle1!K125))</f>
        <v/>
      </c>
      <c r="O123" s="38" t="e">
        <f t="shared" si="5"/>
        <v>#VALUE!</v>
      </c>
      <c r="Q123" s="38" t="str">
        <f>IF(ISBLANK(Tabelle1!J125),"",MONTH(Tabelle1!J125))</f>
        <v/>
      </c>
      <c r="R123" s="38" t="str">
        <f>IF(ISBLANK(Tabelle1!K125),"",MONTH(Tabelle1!K125))</f>
        <v/>
      </c>
      <c r="S123" s="38" t="e">
        <f t="shared" si="6"/>
        <v>#VALUE!</v>
      </c>
      <c r="U123" s="38" t="e">
        <f t="shared" si="7"/>
        <v>#VALUE!</v>
      </c>
      <c r="V123" s="38" t="str">
        <f>IF(Formeln!Q123="","",IF(OR(Tabelle1!F125="",MONTH(Tabelle1!J125)&gt;MONTH(Tabelle1!G125)),Formeln!S123,IF(Formeln!M123="","",Formeln!O123)))</f>
        <v/>
      </c>
      <c r="W123" s="38" t="e">
        <f>IF(Tabelle1!H125="",Tabelle1!L125*1500,Tabelle1!H125*1500)</f>
        <v>#VALUE!</v>
      </c>
      <c r="X123" s="38" t="e">
        <f>IF(AA123+AB123&gt;1,(Tabelle1!H125+Tabelle1!L125)*1500,W123)</f>
        <v>#VALUE!</v>
      </c>
      <c r="Y123" s="40">
        <f>Tabelle1!N125-Tabelle1!O125-Tabelle1!P125</f>
        <v>0</v>
      </c>
      <c r="AA123" s="38">
        <f>IF(Tabelle1!H125="",0,1)</f>
        <v>0</v>
      </c>
      <c r="AB123" s="38">
        <f>IF(Tabelle1!L125="",0,1)</f>
        <v>0</v>
      </c>
      <c r="AD123" s="38" t="str">
        <f>IF(Formeln!AA123+Formeln!AB123=0,"leer",IF(Formeln!X123&gt;Y123,Y123,Formeln!X123))</f>
        <v>leer</v>
      </c>
    </row>
    <row r="124" spans="7:30" x14ac:dyDescent="0.25">
      <c r="G124" s="39">
        <f>IF(Tabelle1!J126&gt;Tabelle1!G126,Tabelle1!J126,Tabelle1!G126)</f>
        <v>0</v>
      </c>
      <c r="I124" s="38" t="str">
        <f>IF(ISBLANK(Tabelle1!F126),"",MONTH(Tabelle1!F126))</f>
        <v/>
      </c>
      <c r="J124" s="38" t="str">
        <f>IF(ISBLANK(Tabelle1!G126),"",MONTH(Tabelle1!G126))</f>
        <v/>
      </c>
      <c r="K124" s="38" t="e">
        <f t="shared" si="4"/>
        <v>#VALUE!</v>
      </c>
      <c r="M124" s="38" t="str">
        <f>IF(ISBLANK(Tabelle1!J126),"",MONTH(G124))</f>
        <v/>
      </c>
      <c r="N124" s="38" t="str">
        <f>IF(ISBLANK(Tabelle1!K126),"",MONTH(Tabelle1!K126))</f>
        <v/>
      </c>
      <c r="O124" s="38" t="e">
        <f t="shared" si="5"/>
        <v>#VALUE!</v>
      </c>
      <c r="Q124" s="38" t="str">
        <f>IF(ISBLANK(Tabelle1!J126),"",MONTH(Tabelle1!J126))</f>
        <v/>
      </c>
      <c r="R124" s="38" t="str">
        <f>IF(ISBLANK(Tabelle1!K126),"",MONTH(Tabelle1!K126))</f>
        <v/>
      </c>
      <c r="S124" s="38" t="e">
        <f t="shared" si="6"/>
        <v>#VALUE!</v>
      </c>
      <c r="U124" s="38" t="e">
        <f t="shared" si="7"/>
        <v>#VALUE!</v>
      </c>
      <c r="V124" s="38" t="str">
        <f>IF(Formeln!Q124="","",IF(OR(Tabelle1!F126="",MONTH(Tabelle1!J126)&gt;MONTH(Tabelle1!G126)),Formeln!S124,IF(Formeln!M124="","",Formeln!O124)))</f>
        <v/>
      </c>
      <c r="W124" s="38" t="e">
        <f>IF(Tabelle1!H126="",Tabelle1!L126*1500,Tabelle1!H126*1500)</f>
        <v>#VALUE!</v>
      </c>
      <c r="X124" s="38" t="e">
        <f>IF(AA124+AB124&gt;1,(Tabelle1!H126+Tabelle1!L126)*1500,W124)</f>
        <v>#VALUE!</v>
      </c>
      <c r="Y124" s="40">
        <f>Tabelle1!N126-Tabelle1!O126-Tabelle1!P126</f>
        <v>0</v>
      </c>
      <c r="AA124" s="38">
        <f>IF(Tabelle1!H126="",0,1)</f>
        <v>0</v>
      </c>
      <c r="AB124" s="38">
        <f>IF(Tabelle1!L126="",0,1)</f>
        <v>0</v>
      </c>
      <c r="AD124" s="38" t="str">
        <f>IF(Formeln!AA124+Formeln!AB124=0,"leer",IF(Formeln!X124&gt;Y124,Y124,Formeln!X124))</f>
        <v>leer</v>
      </c>
    </row>
    <row r="125" spans="7:30" x14ac:dyDescent="0.25">
      <c r="G125" s="39">
        <f>IF(Tabelle1!J127&gt;Tabelle1!G127,Tabelle1!J127,Tabelle1!G127)</f>
        <v>0</v>
      </c>
      <c r="I125" s="38" t="str">
        <f>IF(ISBLANK(Tabelle1!F127),"",MONTH(Tabelle1!F127))</f>
        <v/>
      </c>
      <c r="J125" s="38" t="str">
        <f>IF(ISBLANK(Tabelle1!G127),"",MONTH(Tabelle1!G127))</f>
        <v/>
      </c>
      <c r="K125" s="38" t="e">
        <f t="shared" si="4"/>
        <v>#VALUE!</v>
      </c>
      <c r="M125" s="38" t="str">
        <f>IF(ISBLANK(Tabelle1!J127),"",MONTH(G125))</f>
        <v/>
      </c>
      <c r="N125" s="38" t="str">
        <f>IF(ISBLANK(Tabelle1!K127),"",MONTH(Tabelle1!K127))</f>
        <v/>
      </c>
      <c r="O125" s="38" t="e">
        <f t="shared" si="5"/>
        <v>#VALUE!</v>
      </c>
      <c r="Q125" s="38" t="str">
        <f>IF(ISBLANK(Tabelle1!J127),"",MONTH(Tabelle1!J127))</f>
        <v/>
      </c>
      <c r="R125" s="38" t="str">
        <f>IF(ISBLANK(Tabelle1!K127),"",MONTH(Tabelle1!K127))</f>
        <v/>
      </c>
      <c r="S125" s="38" t="e">
        <f t="shared" si="6"/>
        <v>#VALUE!</v>
      </c>
      <c r="U125" s="38" t="e">
        <f t="shared" si="7"/>
        <v>#VALUE!</v>
      </c>
      <c r="V125" s="38" t="str">
        <f>IF(Formeln!Q125="","",IF(OR(Tabelle1!F127="",MONTH(Tabelle1!J127)&gt;MONTH(Tabelle1!G127)),Formeln!S125,IF(Formeln!M125="","",Formeln!O125)))</f>
        <v/>
      </c>
      <c r="W125" s="38" t="e">
        <f>IF(Tabelle1!H127="",Tabelle1!L127*1500,Tabelle1!H127*1500)</f>
        <v>#VALUE!</v>
      </c>
      <c r="X125" s="38" t="e">
        <f>IF(AA125+AB125&gt;1,(Tabelle1!H127+Tabelle1!L127)*1500,W125)</f>
        <v>#VALUE!</v>
      </c>
      <c r="Y125" s="40">
        <f>Tabelle1!N127-Tabelle1!O127-Tabelle1!P127</f>
        <v>0</v>
      </c>
      <c r="AA125" s="38">
        <f>IF(Tabelle1!H127="",0,1)</f>
        <v>0</v>
      </c>
      <c r="AB125" s="38">
        <f>IF(Tabelle1!L127="",0,1)</f>
        <v>0</v>
      </c>
      <c r="AD125" s="38" t="str">
        <f>IF(Formeln!AA125+Formeln!AB125=0,"leer",IF(Formeln!X125&gt;Y125,Y125,Formeln!X125))</f>
        <v>leer</v>
      </c>
    </row>
    <row r="126" spans="7:30" x14ac:dyDescent="0.25">
      <c r="G126" s="39">
        <f>IF(Tabelle1!J128&gt;Tabelle1!G128,Tabelle1!J128,Tabelle1!G128)</f>
        <v>0</v>
      </c>
      <c r="I126" s="38" t="str">
        <f>IF(ISBLANK(Tabelle1!F128),"",MONTH(Tabelle1!F128))</f>
        <v/>
      </c>
      <c r="J126" s="38" t="str">
        <f>IF(ISBLANK(Tabelle1!G128),"",MONTH(Tabelle1!G128))</f>
        <v/>
      </c>
      <c r="K126" s="38" t="e">
        <f t="shared" si="4"/>
        <v>#VALUE!</v>
      </c>
      <c r="M126" s="38" t="str">
        <f>IF(ISBLANK(Tabelle1!J128),"",MONTH(G126))</f>
        <v/>
      </c>
      <c r="N126" s="38" t="str">
        <f>IF(ISBLANK(Tabelle1!K128),"",MONTH(Tabelle1!K128))</f>
        <v/>
      </c>
      <c r="O126" s="38" t="e">
        <f t="shared" si="5"/>
        <v>#VALUE!</v>
      </c>
      <c r="Q126" s="38" t="str">
        <f>IF(ISBLANK(Tabelle1!J128),"",MONTH(Tabelle1!J128))</f>
        <v/>
      </c>
      <c r="R126" s="38" t="str">
        <f>IF(ISBLANK(Tabelle1!K128),"",MONTH(Tabelle1!K128))</f>
        <v/>
      </c>
      <c r="S126" s="38" t="e">
        <f t="shared" si="6"/>
        <v>#VALUE!</v>
      </c>
      <c r="U126" s="38" t="e">
        <f t="shared" si="7"/>
        <v>#VALUE!</v>
      </c>
      <c r="V126" s="38" t="str">
        <f>IF(Formeln!Q126="","",IF(OR(Tabelle1!F128="",MONTH(Tabelle1!J128)&gt;MONTH(Tabelle1!G128)),Formeln!S126,IF(Formeln!M126="","",Formeln!O126)))</f>
        <v/>
      </c>
      <c r="W126" s="38" t="e">
        <f>IF(Tabelle1!H128="",Tabelle1!L128*1500,Tabelle1!H128*1500)</f>
        <v>#VALUE!</v>
      </c>
      <c r="X126" s="38" t="e">
        <f>IF(AA126+AB126&gt;1,(Tabelle1!H128+Tabelle1!L128)*1500,W126)</f>
        <v>#VALUE!</v>
      </c>
      <c r="Y126" s="40">
        <f>Tabelle1!N128-Tabelle1!O128-Tabelle1!P128</f>
        <v>0</v>
      </c>
      <c r="AA126" s="38">
        <f>IF(Tabelle1!H128="",0,1)</f>
        <v>0</v>
      </c>
      <c r="AB126" s="38">
        <f>IF(Tabelle1!L128="",0,1)</f>
        <v>0</v>
      </c>
      <c r="AD126" s="38" t="str">
        <f>IF(Formeln!AA126+Formeln!AB126=0,"leer",IF(Formeln!X126&gt;Y126,Y126,Formeln!X126))</f>
        <v>leer</v>
      </c>
    </row>
    <row r="127" spans="7:30" x14ac:dyDescent="0.25">
      <c r="G127" s="39">
        <f>IF(Tabelle1!J129&gt;Tabelle1!G129,Tabelle1!J129,Tabelle1!G129)</f>
        <v>0</v>
      </c>
      <c r="I127" s="38" t="str">
        <f>IF(ISBLANK(Tabelle1!F129),"",MONTH(Tabelle1!F129))</f>
        <v/>
      </c>
      <c r="J127" s="38" t="str">
        <f>IF(ISBLANK(Tabelle1!G129),"",MONTH(Tabelle1!G129))</f>
        <v/>
      </c>
      <c r="K127" s="38" t="e">
        <f t="shared" si="4"/>
        <v>#VALUE!</v>
      </c>
      <c r="M127" s="38" t="str">
        <f>IF(ISBLANK(Tabelle1!J129),"",MONTH(G127))</f>
        <v/>
      </c>
      <c r="N127" s="38" t="str">
        <f>IF(ISBLANK(Tabelle1!K129),"",MONTH(Tabelle1!K129))</f>
        <v/>
      </c>
      <c r="O127" s="38" t="e">
        <f t="shared" si="5"/>
        <v>#VALUE!</v>
      </c>
      <c r="Q127" s="38" t="str">
        <f>IF(ISBLANK(Tabelle1!J129),"",MONTH(Tabelle1!J129))</f>
        <v/>
      </c>
      <c r="R127" s="38" t="str">
        <f>IF(ISBLANK(Tabelle1!K129),"",MONTH(Tabelle1!K129))</f>
        <v/>
      </c>
      <c r="S127" s="38" t="e">
        <f t="shared" si="6"/>
        <v>#VALUE!</v>
      </c>
      <c r="U127" s="38" t="e">
        <f t="shared" si="7"/>
        <v>#VALUE!</v>
      </c>
      <c r="V127" s="38" t="str">
        <f>IF(Formeln!Q127="","",IF(OR(Tabelle1!F129="",MONTH(Tabelle1!J129)&gt;MONTH(Tabelle1!G129)),Formeln!S127,IF(Formeln!M127="","",Formeln!O127)))</f>
        <v/>
      </c>
      <c r="W127" s="38" t="e">
        <f>IF(Tabelle1!H129="",Tabelle1!L129*1500,Tabelle1!H129*1500)</f>
        <v>#VALUE!</v>
      </c>
      <c r="X127" s="38" t="e">
        <f>IF(AA127+AB127&gt;1,(Tabelle1!H129+Tabelle1!L129)*1500,W127)</f>
        <v>#VALUE!</v>
      </c>
      <c r="Y127" s="40">
        <f>Tabelle1!N129-Tabelle1!O129-Tabelle1!P129</f>
        <v>0</v>
      </c>
      <c r="AA127" s="38">
        <f>IF(Tabelle1!H129="",0,1)</f>
        <v>0</v>
      </c>
      <c r="AB127" s="38">
        <f>IF(Tabelle1!L129="",0,1)</f>
        <v>0</v>
      </c>
      <c r="AD127" s="38" t="str">
        <f>IF(Formeln!AA127+Formeln!AB127=0,"leer",IF(Formeln!X127&gt;Y127,Y127,Formeln!X127))</f>
        <v>leer</v>
      </c>
    </row>
    <row r="128" spans="7:30" x14ac:dyDescent="0.25">
      <c r="G128" s="39">
        <f>IF(Tabelle1!J130&gt;Tabelle1!G130,Tabelle1!J130,Tabelle1!G130)</f>
        <v>0</v>
      </c>
      <c r="I128" s="38" t="str">
        <f>IF(ISBLANK(Tabelle1!F130),"",MONTH(Tabelle1!F130))</f>
        <v/>
      </c>
      <c r="J128" s="38" t="str">
        <f>IF(ISBLANK(Tabelle1!G130),"",MONTH(Tabelle1!G130))</f>
        <v/>
      </c>
      <c r="K128" s="38" t="e">
        <f t="shared" si="4"/>
        <v>#VALUE!</v>
      </c>
      <c r="M128" s="38" t="str">
        <f>IF(ISBLANK(Tabelle1!J130),"",MONTH(G128))</f>
        <v/>
      </c>
      <c r="N128" s="38" t="str">
        <f>IF(ISBLANK(Tabelle1!K130),"",MONTH(Tabelle1!K130))</f>
        <v/>
      </c>
      <c r="O128" s="38" t="e">
        <f t="shared" si="5"/>
        <v>#VALUE!</v>
      </c>
      <c r="Q128" s="38" t="str">
        <f>IF(ISBLANK(Tabelle1!J130),"",MONTH(Tabelle1!J130))</f>
        <v/>
      </c>
      <c r="R128" s="38" t="str">
        <f>IF(ISBLANK(Tabelle1!K130),"",MONTH(Tabelle1!K130))</f>
        <v/>
      </c>
      <c r="S128" s="38" t="e">
        <f t="shared" si="6"/>
        <v>#VALUE!</v>
      </c>
      <c r="U128" s="38" t="e">
        <f t="shared" si="7"/>
        <v>#VALUE!</v>
      </c>
      <c r="V128" s="38" t="str">
        <f>IF(Formeln!Q128="","",IF(OR(Tabelle1!F130="",MONTH(Tabelle1!J130)&gt;MONTH(Tabelle1!G130)),Formeln!S128,IF(Formeln!M128="","",Formeln!O128)))</f>
        <v/>
      </c>
      <c r="W128" s="38" t="e">
        <f>IF(Tabelle1!H130="",Tabelle1!L130*1500,Tabelle1!H130*1500)</f>
        <v>#VALUE!</v>
      </c>
      <c r="X128" s="38" t="e">
        <f>IF(AA128+AB128&gt;1,(Tabelle1!H130+Tabelle1!L130)*1500,W128)</f>
        <v>#VALUE!</v>
      </c>
      <c r="Y128" s="40">
        <f>Tabelle1!N130-Tabelle1!O130-Tabelle1!P130</f>
        <v>0</v>
      </c>
      <c r="AA128" s="38">
        <f>IF(Tabelle1!H130="",0,1)</f>
        <v>0</v>
      </c>
      <c r="AB128" s="38">
        <f>IF(Tabelle1!L130="",0,1)</f>
        <v>0</v>
      </c>
      <c r="AD128" s="38" t="str">
        <f>IF(Formeln!AA128+Formeln!AB128=0,"leer",IF(Formeln!X128&gt;Y128,Y128,Formeln!X128))</f>
        <v>leer</v>
      </c>
    </row>
    <row r="129" spans="7:30" x14ac:dyDescent="0.25">
      <c r="G129" s="39">
        <f>IF(Tabelle1!J131&gt;Tabelle1!G131,Tabelle1!J131,Tabelle1!G131)</f>
        <v>0</v>
      </c>
      <c r="I129" s="38" t="str">
        <f>IF(ISBLANK(Tabelle1!F131),"",MONTH(Tabelle1!F131))</f>
        <v/>
      </c>
      <c r="J129" s="38" t="str">
        <f>IF(ISBLANK(Tabelle1!G131),"",MONTH(Tabelle1!G131))</f>
        <v/>
      </c>
      <c r="K129" s="38" t="e">
        <f t="shared" si="4"/>
        <v>#VALUE!</v>
      </c>
      <c r="M129" s="38" t="str">
        <f>IF(ISBLANK(Tabelle1!J131),"",MONTH(G129))</f>
        <v/>
      </c>
      <c r="N129" s="38" t="str">
        <f>IF(ISBLANK(Tabelle1!K131),"",MONTH(Tabelle1!K131))</f>
        <v/>
      </c>
      <c r="O129" s="38" t="e">
        <f t="shared" si="5"/>
        <v>#VALUE!</v>
      </c>
      <c r="Q129" s="38" t="str">
        <f>IF(ISBLANK(Tabelle1!J131),"",MONTH(Tabelle1!J131))</f>
        <v/>
      </c>
      <c r="R129" s="38" t="str">
        <f>IF(ISBLANK(Tabelle1!K131),"",MONTH(Tabelle1!K131))</f>
        <v/>
      </c>
      <c r="S129" s="38" t="e">
        <f t="shared" si="6"/>
        <v>#VALUE!</v>
      </c>
      <c r="U129" s="38" t="e">
        <f t="shared" si="7"/>
        <v>#VALUE!</v>
      </c>
      <c r="V129" s="38" t="str">
        <f>IF(Formeln!Q129="","",IF(OR(Tabelle1!F131="",MONTH(Tabelle1!J131)&gt;MONTH(Tabelle1!G131)),Formeln!S129,IF(Formeln!M129="","",Formeln!O129)))</f>
        <v/>
      </c>
      <c r="W129" s="38" t="e">
        <f>IF(Tabelle1!H131="",Tabelle1!L131*1500,Tabelle1!H131*1500)</f>
        <v>#VALUE!</v>
      </c>
      <c r="X129" s="38" t="e">
        <f>IF(AA129+AB129&gt;1,(Tabelle1!H131+Tabelle1!L131)*1500,W129)</f>
        <v>#VALUE!</v>
      </c>
      <c r="Y129" s="40">
        <f>Tabelle1!N131-Tabelle1!O131-Tabelle1!P131</f>
        <v>0</v>
      </c>
      <c r="AA129" s="38">
        <f>IF(Tabelle1!H131="",0,1)</f>
        <v>0</v>
      </c>
      <c r="AB129" s="38">
        <f>IF(Tabelle1!L131="",0,1)</f>
        <v>0</v>
      </c>
      <c r="AD129" s="38" t="str">
        <f>IF(Formeln!AA129+Formeln!AB129=0,"leer",IF(Formeln!X129&gt;Y129,Y129,Formeln!X129))</f>
        <v>leer</v>
      </c>
    </row>
    <row r="130" spans="7:30" x14ac:dyDescent="0.25">
      <c r="G130" s="39">
        <f>IF(Tabelle1!J132&gt;Tabelle1!G132,Tabelle1!J132,Tabelle1!G132)</f>
        <v>0</v>
      </c>
      <c r="I130" s="38" t="str">
        <f>IF(ISBLANK(Tabelle1!F132),"",MONTH(Tabelle1!F132))</f>
        <v/>
      </c>
      <c r="J130" s="38" t="str">
        <f>IF(ISBLANK(Tabelle1!G132),"",MONTH(Tabelle1!G132))</f>
        <v/>
      </c>
      <c r="K130" s="38" t="e">
        <f t="shared" si="4"/>
        <v>#VALUE!</v>
      </c>
      <c r="M130" s="38" t="str">
        <f>IF(ISBLANK(Tabelle1!J132),"",MONTH(G130))</f>
        <v/>
      </c>
      <c r="N130" s="38" t="str">
        <f>IF(ISBLANK(Tabelle1!K132),"",MONTH(Tabelle1!K132))</f>
        <v/>
      </c>
      <c r="O130" s="38" t="e">
        <f t="shared" si="5"/>
        <v>#VALUE!</v>
      </c>
      <c r="Q130" s="38" t="str">
        <f>IF(ISBLANK(Tabelle1!J132),"",MONTH(Tabelle1!J132))</f>
        <v/>
      </c>
      <c r="R130" s="38" t="str">
        <f>IF(ISBLANK(Tabelle1!K132),"",MONTH(Tabelle1!K132))</f>
        <v/>
      </c>
      <c r="S130" s="38" t="e">
        <f t="shared" si="6"/>
        <v>#VALUE!</v>
      </c>
      <c r="U130" s="38" t="e">
        <f t="shared" si="7"/>
        <v>#VALUE!</v>
      </c>
      <c r="V130" s="38" t="str">
        <f>IF(Formeln!Q130="","",IF(OR(Tabelle1!F132="",MONTH(Tabelle1!J132)&gt;MONTH(Tabelle1!G132)),Formeln!S130,IF(Formeln!M130="","",Formeln!O130)))</f>
        <v/>
      </c>
      <c r="W130" s="38" t="e">
        <f>IF(Tabelle1!H132="",Tabelle1!L132*1500,Tabelle1!H132*1500)</f>
        <v>#VALUE!</v>
      </c>
      <c r="X130" s="38" t="e">
        <f>IF(AA130+AB130&gt;1,(Tabelle1!H132+Tabelle1!L132)*1500,W130)</f>
        <v>#VALUE!</v>
      </c>
      <c r="Y130" s="40">
        <f>Tabelle1!N132-Tabelle1!O132-Tabelle1!P132</f>
        <v>0</v>
      </c>
      <c r="AA130" s="38">
        <f>IF(Tabelle1!H132="",0,1)</f>
        <v>0</v>
      </c>
      <c r="AB130" s="38">
        <f>IF(Tabelle1!L132="",0,1)</f>
        <v>0</v>
      </c>
      <c r="AD130" s="38" t="str">
        <f>IF(Formeln!AA130+Formeln!AB130=0,"leer",IF(Formeln!X130&gt;Y130,Y130,Formeln!X130))</f>
        <v>leer</v>
      </c>
    </row>
    <row r="131" spans="7:30" x14ac:dyDescent="0.25">
      <c r="G131" s="39">
        <f>IF(Tabelle1!J133&gt;Tabelle1!G133,Tabelle1!J133,Tabelle1!G133)</f>
        <v>0</v>
      </c>
      <c r="I131" s="38" t="str">
        <f>IF(ISBLANK(Tabelle1!F133),"",MONTH(Tabelle1!F133))</f>
        <v/>
      </c>
      <c r="J131" s="38" t="str">
        <f>IF(ISBLANK(Tabelle1!G133),"",MONTH(Tabelle1!G133))</f>
        <v/>
      </c>
      <c r="K131" s="38" t="e">
        <f t="shared" si="4"/>
        <v>#VALUE!</v>
      </c>
      <c r="M131" s="38" t="str">
        <f>IF(ISBLANK(Tabelle1!J133),"",MONTH(G131))</f>
        <v/>
      </c>
      <c r="N131" s="38" t="str">
        <f>IF(ISBLANK(Tabelle1!K133),"",MONTH(Tabelle1!K133))</f>
        <v/>
      </c>
      <c r="O131" s="38" t="e">
        <f t="shared" si="5"/>
        <v>#VALUE!</v>
      </c>
      <c r="Q131" s="38" t="str">
        <f>IF(ISBLANK(Tabelle1!J133),"",MONTH(Tabelle1!J133))</f>
        <v/>
      </c>
      <c r="R131" s="38" t="str">
        <f>IF(ISBLANK(Tabelle1!K133),"",MONTH(Tabelle1!K133))</f>
        <v/>
      </c>
      <c r="S131" s="38" t="e">
        <f t="shared" si="6"/>
        <v>#VALUE!</v>
      </c>
      <c r="U131" s="38" t="e">
        <f t="shared" si="7"/>
        <v>#VALUE!</v>
      </c>
      <c r="V131" s="38" t="str">
        <f>IF(Formeln!Q131="","",IF(OR(Tabelle1!F133="",MONTH(Tabelle1!J133)&gt;MONTH(Tabelle1!G133)),Formeln!S131,IF(Formeln!M131="","",Formeln!O131)))</f>
        <v/>
      </c>
      <c r="W131" s="38" t="e">
        <f>IF(Tabelle1!H133="",Tabelle1!L133*1500,Tabelle1!H133*1500)</f>
        <v>#VALUE!</v>
      </c>
      <c r="X131" s="38" t="e">
        <f>IF(AA131+AB131&gt;1,(Tabelle1!H133+Tabelle1!L133)*1500,W131)</f>
        <v>#VALUE!</v>
      </c>
      <c r="Y131" s="40">
        <f>Tabelle1!N133-Tabelle1!O133-Tabelle1!P133</f>
        <v>0</v>
      </c>
      <c r="AA131" s="38">
        <f>IF(Tabelle1!H133="",0,1)</f>
        <v>0</v>
      </c>
      <c r="AB131" s="38">
        <f>IF(Tabelle1!L133="",0,1)</f>
        <v>0</v>
      </c>
      <c r="AD131" s="38" t="str">
        <f>IF(Formeln!AA131+Formeln!AB131=0,"leer",IF(Formeln!X131&gt;Y131,Y131,Formeln!X131))</f>
        <v>leer</v>
      </c>
    </row>
    <row r="132" spans="7:30" x14ac:dyDescent="0.25">
      <c r="G132" s="39">
        <f>IF(Tabelle1!J134&gt;Tabelle1!G134,Tabelle1!J134,Tabelle1!G134)</f>
        <v>0</v>
      </c>
      <c r="I132" s="38" t="str">
        <f>IF(ISBLANK(Tabelle1!F134),"",MONTH(Tabelle1!F134))</f>
        <v/>
      </c>
      <c r="J132" s="38" t="str">
        <f>IF(ISBLANK(Tabelle1!G134),"",MONTH(Tabelle1!G134))</f>
        <v/>
      </c>
      <c r="K132" s="38" t="e">
        <f t="shared" si="4"/>
        <v>#VALUE!</v>
      </c>
      <c r="M132" s="38" t="str">
        <f>IF(ISBLANK(Tabelle1!J134),"",MONTH(G132))</f>
        <v/>
      </c>
      <c r="N132" s="38" t="str">
        <f>IF(ISBLANK(Tabelle1!K134),"",MONTH(Tabelle1!K134))</f>
        <v/>
      </c>
      <c r="O132" s="38" t="e">
        <f t="shared" si="5"/>
        <v>#VALUE!</v>
      </c>
      <c r="Q132" s="38" t="str">
        <f>IF(ISBLANK(Tabelle1!J134),"",MONTH(Tabelle1!J134))</f>
        <v/>
      </c>
      <c r="R132" s="38" t="str">
        <f>IF(ISBLANK(Tabelle1!K134),"",MONTH(Tabelle1!K134))</f>
        <v/>
      </c>
      <c r="S132" s="38" t="e">
        <f t="shared" si="6"/>
        <v>#VALUE!</v>
      </c>
      <c r="U132" s="38" t="e">
        <f t="shared" si="7"/>
        <v>#VALUE!</v>
      </c>
      <c r="V132" s="38" t="str">
        <f>IF(Formeln!Q132="","",IF(OR(Tabelle1!F134="",MONTH(Tabelle1!J134)&gt;MONTH(Tabelle1!G134)),Formeln!S132,IF(Formeln!M132="","",Formeln!O132)))</f>
        <v/>
      </c>
      <c r="W132" s="38" t="e">
        <f>IF(Tabelle1!H134="",Tabelle1!L134*1500,Tabelle1!H134*1500)</f>
        <v>#VALUE!</v>
      </c>
      <c r="X132" s="38" t="e">
        <f>IF(AA132+AB132&gt;1,(Tabelle1!H134+Tabelle1!L134)*1500,W132)</f>
        <v>#VALUE!</v>
      </c>
      <c r="Y132" s="40">
        <f>Tabelle1!N134-Tabelle1!O134-Tabelle1!P134</f>
        <v>0</v>
      </c>
      <c r="AA132" s="38">
        <f>IF(Tabelle1!H134="",0,1)</f>
        <v>0</v>
      </c>
      <c r="AB132" s="38">
        <f>IF(Tabelle1!L134="",0,1)</f>
        <v>0</v>
      </c>
      <c r="AD132" s="38" t="str">
        <f>IF(Formeln!AA132+Formeln!AB132=0,"leer",IF(Formeln!X132&gt;Y132,Y132,Formeln!X132))</f>
        <v>leer</v>
      </c>
    </row>
    <row r="133" spans="7:30" x14ac:dyDescent="0.25">
      <c r="G133" s="39">
        <f>IF(Tabelle1!J135&gt;Tabelle1!G135,Tabelle1!J135,Tabelle1!G135)</f>
        <v>0</v>
      </c>
      <c r="I133" s="38" t="str">
        <f>IF(ISBLANK(Tabelle1!F135),"",MONTH(Tabelle1!F135))</f>
        <v/>
      </c>
      <c r="J133" s="38" t="str">
        <f>IF(ISBLANK(Tabelle1!G135),"",MONTH(Tabelle1!G135))</f>
        <v/>
      </c>
      <c r="K133" s="38" t="e">
        <f t="shared" ref="K133:K196" si="8">ABS(I133-J133)</f>
        <v>#VALUE!</v>
      </c>
      <c r="M133" s="38" t="str">
        <f>IF(ISBLANK(Tabelle1!J135),"",MONTH(G133))</f>
        <v/>
      </c>
      <c r="N133" s="38" t="str">
        <f>IF(ISBLANK(Tabelle1!K135),"",MONTH(Tabelle1!K135))</f>
        <v/>
      </c>
      <c r="O133" s="38" t="e">
        <f t="shared" ref="O133:O196" si="9">IF(M133&gt;N133,0,ABS(M133-N133))</f>
        <v>#VALUE!</v>
      </c>
      <c r="Q133" s="38" t="str">
        <f>IF(ISBLANK(Tabelle1!J135),"",MONTH(Tabelle1!J135))</f>
        <v/>
      </c>
      <c r="R133" s="38" t="str">
        <f>IF(ISBLANK(Tabelle1!K135),"",MONTH(Tabelle1!K135))</f>
        <v/>
      </c>
      <c r="S133" s="38" t="e">
        <f t="shared" ref="S133:S196" si="10">ABS(Q133-R133)+1</f>
        <v>#VALUE!</v>
      </c>
      <c r="U133" s="38" t="e">
        <f t="shared" ref="U133:U196" si="11">ABS(I133-Q133)</f>
        <v>#VALUE!</v>
      </c>
      <c r="V133" s="38" t="str">
        <f>IF(Formeln!Q133="","",IF(OR(Tabelle1!F135="",MONTH(Tabelle1!J135)&gt;MONTH(Tabelle1!G135)),Formeln!S133,IF(Formeln!M133="","",Formeln!O133)))</f>
        <v/>
      </c>
      <c r="W133" s="38" t="e">
        <f>IF(Tabelle1!H135="",Tabelle1!L135*1500,Tabelle1!H135*1500)</f>
        <v>#VALUE!</v>
      </c>
      <c r="X133" s="38" t="e">
        <f>IF(AA133+AB133&gt;1,(Tabelle1!H135+Tabelle1!L135)*1500,W133)</f>
        <v>#VALUE!</v>
      </c>
      <c r="Y133" s="40">
        <f>Tabelle1!N135-Tabelle1!O135-Tabelle1!P135</f>
        <v>0</v>
      </c>
      <c r="AA133" s="38">
        <f>IF(Tabelle1!H135="",0,1)</f>
        <v>0</v>
      </c>
      <c r="AB133" s="38">
        <f>IF(Tabelle1!L135="",0,1)</f>
        <v>0</v>
      </c>
      <c r="AD133" s="38" t="str">
        <f>IF(Formeln!AA133+Formeln!AB133=0,"leer",IF(Formeln!X133&gt;Y133,Y133,Formeln!X133))</f>
        <v>leer</v>
      </c>
    </row>
    <row r="134" spans="7:30" x14ac:dyDescent="0.25">
      <c r="G134" s="39">
        <f>IF(Tabelle1!J136&gt;Tabelle1!G136,Tabelle1!J136,Tabelle1!G136)</f>
        <v>0</v>
      </c>
      <c r="I134" s="38" t="str">
        <f>IF(ISBLANK(Tabelle1!F136),"",MONTH(Tabelle1!F136))</f>
        <v/>
      </c>
      <c r="J134" s="38" t="str">
        <f>IF(ISBLANK(Tabelle1!G136),"",MONTH(Tabelle1!G136))</f>
        <v/>
      </c>
      <c r="K134" s="38" t="e">
        <f t="shared" si="8"/>
        <v>#VALUE!</v>
      </c>
      <c r="M134" s="38" t="str">
        <f>IF(ISBLANK(Tabelle1!J136),"",MONTH(G134))</f>
        <v/>
      </c>
      <c r="N134" s="38" t="str">
        <f>IF(ISBLANK(Tabelle1!K136),"",MONTH(Tabelle1!K136))</f>
        <v/>
      </c>
      <c r="O134" s="38" t="e">
        <f t="shared" si="9"/>
        <v>#VALUE!</v>
      </c>
      <c r="Q134" s="38" t="str">
        <f>IF(ISBLANK(Tabelle1!J136),"",MONTH(Tabelle1!J136))</f>
        <v/>
      </c>
      <c r="R134" s="38" t="str">
        <f>IF(ISBLANK(Tabelle1!K136),"",MONTH(Tabelle1!K136))</f>
        <v/>
      </c>
      <c r="S134" s="38" t="e">
        <f t="shared" si="10"/>
        <v>#VALUE!</v>
      </c>
      <c r="U134" s="38" t="e">
        <f t="shared" si="11"/>
        <v>#VALUE!</v>
      </c>
      <c r="V134" s="38" t="str">
        <f>IF(Formeln!Q134="","",IF(OR(Tabelle1!F136="",MONTH(Tabelle1!J136)&gt;MONTH(Tabelle1!G136)),Formeln!S134,IF(Formeln!M134="","",Formeln!O134)))</f>
        <v/>
      </c>
      <c r="W134" s="38" t="e">
        <f>IF(Tabelle1!H136="",Tabelle1!L136*1500,Tabelle1!H136*1500)</f>
        <v>#VALUE!</v>
      </c>
      <c r="X134" s="38" t="e">
        <f>IF(AA134+AB134&gt;1,(Tabelle1!H136+Tabelle1!L136)*1500,W134)</f>
        <v>#VALUE!</v>
      </c>
      <c r="Y134" s="40">
        <f>Tabelle1!N136-Tabelle1!O136-Tabelle1!P136</f>
        <v>0</v>
      </c>
      <c r="AA134" s="38">
        <f>IF(Tabelle1!H136="",0,1)</f>
        <v>0</v>
      </c>
      <c r="AB134" s="38">
        <f>IF(Tabelle1!L136="",0,1)</f>
        <v>0</v>
      </c>
      <c r="AD134" s="38" t="str">
        <f>IF(Formeln!AA134+Formeln!AB134=0,"leer",IF(Formeln!X134&gt;Y134,Y134,Formeln!X134))</f>
        <v>leer</v>
      </c>
    </row>
    <row r="135" spans="7:30" x14ac:dyDescent="0.25">
      <c r="G135" s="39">
        <f>IF(Tabelle1!J137&gt;Tabelle1!G137,Tabelle1!J137,Tabelle1!G137)</f>
        <v>0</v>
      </c>
      <c r="I135" s="38" t="str">
        <f>IF(ISBLANK(Tabelle1!F137),"",MONTH(Tabelle1!F137))</f>
        <v/>
      </c>
      <c r="J135" s="38" t="str">
        <f>IF(ISBLANK(Tabelle1!G137),"",MONTH(Tabelle1!G137))</f>
        <v/>
      </c>
      <c r="K135" s="38" t="e">
        <f t="shared" si="8"/>
        <v>#VALUE!</v>
      </c>
      <c r="M135" s="38" t="str">
        <f>IF(ISBLANK(Tabelle1!J137),"",MONTH(G135))</f>
        <v/>
      </c>
      <c r="N135" s="38" t="str">
        <f>IF(ISBLANK(Tabelle1!K137),"",MONTH(Tabelle1!K137))</f>
        <v/>
      </c>
      <c r="O135" s="38" t="e">
        <f t="shared" si="9"/>
        <v>#VALUE!</v>
      </c>
      <c r="Q135" s="38" t="str">
        <f>IF(ISBLANK(Tabelle1!J137),"",MONTH(Tabelle1!J137))</f>
        <v/>
      </c>
      <c r="R135" s="38" t="str">
        <f>IF(ISBLANK(Tabelle1!K137),"",MONTH(Tabelle1!K137))</f>
        <v/>
      </c>
      <c r="S135" s="38" t="e">
        <f t="shared" si="10"/>
        <v>#VALUE!</v>
      </c>
      <c r="U135" s="38" t="e">
        <f t="shared" si="11"/>
        <v>#VALUE!</v>
      </c>
      <c r="V135" s="38" t="str">
        <f>IF(Formeln!Q135="","",IF(OR(Tabelle1!F137="",MONTH(Tabelle1!J137)&gt;MONTH(Tabelle1!G137)),Formeln!S135,IF(Formeln!M135="","",Formeln!O135)))</f>
        <v/>
      </c>
      <c r="W135" s="38" t="e">
        <f>IF(Tabelle1!H137="",Tabelle1!L137*1500,Tabelle1!H137*1500)</f>
        <v>#VALUE!</v>
      </c>
      <c r="X135" s="38" t="e">
        <f>IF(AA135+AB135&gt;1,(Tabelle1!H137+Tabelle1!L137)*1500,W135)</f>
        <v>#VALUE!</v>
      </c>
      <c r="Y135" s="40">
        <f>Tabelle1!N137-Tabelle1!O137-Tabelle1!P137</f>
        <v>0</v>
      </c>
      <c r="AA135" s="38">
        <f>IF(Tabelle1!H137="",0,1)</f>
        <v>0</v>
      </c>
      <c r="AB135" s="38">
        <f>IF(Tabelle1!L137="",0,1)</f>
        <v>0</v>
      </c>
      <c r="AD135" s="38" t="str">
        <f>IF(Formeln!AA135+Formeln!AB135=0,"leer",IF(Formeln!X135&gt;Y135,Y135,Formeln!X135))</f>
        <v>leer</v>
      </c>
    </row>
    <row r="136" spans="7:30" x14ac:dyDescent="0.25">
      <c r="G136" s="39">
        <f>IF(Tabelle1!J138&gt;Tabelle1!G138,Tabelle1!J138,Tabelle1!G138)</f>
        <v>0</v>
      </c>
      <c r="I136" s="38" t="str">
        <f>IF(ISBLANK(Tabelle1!F138),"",MONTH(Tabelle1!F138))</f>
        <v/>
      </c>
      <c r="J136" s="38" t="str">
        <f>IF(ISBLANK(Tabelle1!G138),"",MONTH(Tabelle1!G138))</f>
        <v/>
      </c>
      <c r="K136" s="38" t="e">
        <f t="shared" si="8"/>
        <v>#VALUE!</v>
      </c>
      <c r="M136" s="38" t="str">
        <f>IF(ISBLANK(Tabelle1!J138),"",MONTH(G136))</f>
        <v/>
      </c>
      <c r="N136" s="38" t="str">
        <f>IF(ISBLANK(Tabelle1!K138),"",MONTH(Tabelle1!K138))</f>
        <v/>
      </c>
      <c r="O136" s="38" t="e">
        <f t="shared" si="9"/>
        <v>#VALUE!</v>
      </c>
      <c r="Q136" s="38" t="str">
        <f>IF(ISBLANK(Tabelle1!J138),"",MONTH(Tabelle1!J138))</f>
        <v/>
      </c>
      <c r="R136" s="38" t="str">
        <f>IF(ISBLANK(Tabelle1!K138),"",MONTH(Tabelle1!K138))</f>
        <v/>
      </c>
      <c r="S136" s="38" t="e">
        <f t="shared" si="10"/>
        <v>#VALUE!</v>
      </c>
      <c r="U136" s="38" t="e">
        <f t="shared" si="11"/>
        <v>#VALUE!</v>
      </c>
      <c r="V136" s="38" t="str">
        <f>IF(Formeln!Q136="","",IF(OR(Tabelle1!F138="",MONTH(Tabelle1!J138)&gt;MONTH(Tabelle1!G138)),Formeln!S136,IF(Formeln!M136="","",Formeln!O136)))</f>
        <v/>
      </c>
      <c r="W136" s="38" t="e">
        <f>IF(Tabelle1!H138="",Tabelle1!L138*1500,Tabelle1!H138*1500)</f>
        <v>#VALUE!</v>
      </c>
      <c r="X136" s="38" t="e">
        <f>IF(AA136+AB136&gt;1,(Tabelle1!H138+Tabelle1!L138)*1500,W136)</f>
        <v>#VALUE!</v>
      </c>
      <c r="Y136" s="40">
        <f>Tabelle1!N138-Tabelle1!O138-Tabelle1!P138</f>
        <v>0</v>
      </c>
      <c r="AA136" s="38">
        <f>IF(Tabelle1!H138="",0,1)</f>
        <v>0</v>
      </c>
      <c r="AB136" s="38">
        <f>IF(Tabelle1!L138="",0,1)</f>
        <v>0</v>
      </c>
      <c r="AD136" s="38" t="str">
        <f>IF(Formeln!AA136+Formeln!AB136=0,"leer",IF(Formeln!X136&gt;Y136,Y136,Formeln!X136))</f>
        <v>leer</v>
      </c>
    </row>
    <row r="137" spans="7:30" x14ac:dyDescent="0.25">
      <c r="G137" s="39">
        <f>IF(Tabelle1!J139&gt;Tabelle1!G139,Tabelle1!J139,Tabelle1!G139)</f>
        <v>0</v>
      </c>
      <c r="I137" s="38" t="str">
        <f>IF(ISBLANK(Tabelle1!F139),"",MONTH(Tabelle1!F139))</f>
        <v/>
      </c>
      <c r="J137" s="38" t="str">
        <f>IF(ISBLANK(Tabelle1!G139),"",MONTH(Tabelle1!G139))</f>
        <v/>
      </c>
      <c r="K137" s="38" t="e">
        <f t="shared" si="8"/>
        <v>#VALUE!</v>
      </c>
      <c r="M137" s="38" t="str">
        <f>IF(ISBLANK(Tabelle1!J139),"",MONTH(G137))</f>
        <v/>
      </c>
      <c r="N137" s="38" t="str">
        <f>IF(ISBLANK(Tabelle1!K139),"",MONTH(Tabelle1!K139))</f>
        <v/>
      </c>
      <c r="O137" s="38" t="e">
        <f t="shared" si="9"/>
        <v>#VALUE!</v>
      </c>
      <c r="Q137" s="38" t="str">
        <f>IF(ISBLANK(Tabelle1!J139),"",MONTH(Tabelle1!J139))</f>
        <v/>
      </c>
      <c r="R137" s="38" t="str">
        <f>IF(ISBLANK(Tabelle1!K139),"",MONTH(Tabelle1!K139))</f>
        <v/>
      </c>
      <c r="S137" s="38" t="e">
        <f t="shared" si="10"/>
        <v>#VALUE!</v>
      </c>
      <c r="U137" s="38" t="e">
        <f t="shared" si="11"/>
        <v>#VALUE!</v>
      </c>
      <c r="V137" s="38" t="str">
        <f>IF(Formeln!Q137="","",IF(OR(Tabelle1!F139="",MONTH(Tabelle1!J139)&gt;MONTH(Tabelle1!G139)),Formeln!S137,IF(Formeln!M137="","",Formeln!O137)))</f>
        <v/>
      </c>
      <c r="W137" s="38" t="e">
        <f>IF(Tabelle1!H139="",Tabelle1!L139*1500,Tabelle1!H139*1500)</f>
        <v>#VALUE!</v>
      </c>
      <c r="X137" s="38" t="e">
        <f>IF(AA137+AB137&gt;1,(Tabelle1!H139+Tabelle1!L139)*1500,W137)</f>
        <v>#VALUE!</v>
      </c>
      <c r="Y137" s="40">
        <f>Tabelle1!N139-Tabelle1!O139-Tabelle1!P139</f>
        <v>0</v>
      </c>
      <c r="AA137" s="38">
        <f>IF(Tabelle1!H139="",0,1)</f>
        <v>0</v>
      </c>
      <c r="AB137" s="38">
        <f>IF(Tabelle1!L139="",0,1)</f>
        <v>0</v>
      </c>
      <c r="AD137" s="38" t="str">
        <f>IF(Formeln!AA137+Formeln!AB137=0,"leer",IF(Formeln!X137&gt;Y137,Y137,Formeln!X137))</f>
        <v>leer</v>
      </c>
    </row>
    <row r="138" spans="7:30" x14ac:dyDescent="0.25">
      <c r="G138" s="39">
        <f>IF(Tabelle1!J140&gt;Tabelle1!G140,Tabelle1!J140,Tabelle1!G140)</f>
        <v>0</v>
      </c>
      <c r="I138" s="38" t="str">
        <f>IF(ISBLANK(Tabelle1!F140),"",MONTH(Tabelle1!F140))</f>
        <v/>
      </c>
      <c r="J138" s="38" t="str">
        <f>IF(ISBLANK(Tabelle1!G140),"",MONTH(Tabelle1!G140))</f>
        <v/>
      </c>
      <c r="K138" s="38" t="e">
        <f t="shared" si="8"/>
        <v>#VALUE!</v>
      </c>
      <c r="M138" s="38" t="str">
        <f>IF(ISBLANK(Tabelle1!J140),"",MONTH(G138))</f>
        <v/>
      </c>
      <c r="N138" s="38" t="str">
        <f>IF(ISBLANK(Tabelle1!K140),"",MONTH(Tabelle1!K140))</f>
        <v/>
      </c>
      <c r="O138" s="38" t="e">
        <f t="shared" si="9"/>
        <v>#VALUE!</v>
      </c>
      <c r="Q138" s="38" t="str">
        <f>IF(ISBLANK(Tabelle1!J140),"",MONTH(Tabelle1!J140))</f>
        <v/>
      </c>
      <c r="R138" s="38" t="str">
        <f>IF(ISBLANK(Tabelle1!K140),"",MONTH(Tabelle1!K140))</f>
        <v/>
      </c>
      <c r="S138" s="38" t="e">
        <f t="shared" si="10"/>
        <v>#VALUE!</v>
      </c>
      <c r="U138" s="38" t="e">
        <f t="shared" si="11"/>
        <v>#VALUE!</v>
      </c>
      <c r="V138" s="38" t="str">
        <f>IF(Formeln!Q138="","",IF(OR(Tabelle1!F140="",MONTH(Tabelle1!J140)&gt;MONTH(Tabelle1!G140)),Formeln!S138,IF(Formeln!M138="","",Formeln!O138)))</f>
        <v/>
      </c>
      <c r="W138" s="38" t="e">
        <f>IF(Tabelle1!H140="",Tabelle1!L140*1500,Tabelle1!H140*1500)</f>
        <v>#VALUE!</v>
      </c>
      <c r="X138" s="38" t="e">
        <f>IF(AA138+AB138&gt;1,(Tabelle1!H140+Tabelle1!L140)*1500,W138)</f>
        <v>#VALUE!</v>
      </c>
      <c r="Y138" s="40">
        <f>Tabelle1!N140-Tabelle1!O140-Tabelle1!P140</f>
        <v>0</v>
      </c>
      <c r="AA138" s="38">
        <f>IF(Tabelle1!H140="",0,1)</f>
        <v>0</v>
      </c>
      <c r="AB138" s="38">
        <f>IF(Tabelle1!L140="",0,1)</f>
        <v>0</v>
      </c>
      <c r="AD138" s="38" t="str">
        <f>IF(Formeln!AA138+Formeln!AB138=0,"leer",IF(Formeln!X138&gt;Y138,Y138,Formeln!X138))</f>
        <v>leer</v>
      </c>
    </row>
    <row r="139" spans="7:30" x14ac:dyDescent="0.25">
      <c r="G139" s="39">
        <f>IF(Tabelle1!J141&gt;Tabelle1!G141,Tabelle1!J141,Tabelle1!G141)</f>
        <v>0</v>
      </c>
      <c r="I139" s="38" t="str">
        <f>IF(ISBLANK(Tabelle1!F141),"",MONTH(Tabelle1!F141))</f>
        <v/>
      </c>
      <c r="J139" s="38" t="str">
        <f>IF(ISBLANK(Tabelle1!G141),"",MONTH(Tabelle1!G141))</f>
        <v/>
      </c>
      <c r="K139" s="38" t="e">
        <f t="shared" si="8"/>
        <v>#VALUE!</v>
      </c>
      <c r="M139" s="38" t="str">
        <f>IF(ISBLANK(Tabelle1!J141),"",MONTH(G139))</f>
        <v/>
      </c>
      <c r="N139" s="38" t="str">
        <f>IF(ISBLANK(Tabelle1!K141),"",MONTH(Tabelle1!K141))</f>
        <v/>
      </c>
      <c r="O139" s="38" t="e">
        <f t="shared" si="9"/>
        <v>#VALUE!</v>
      </c>
      <c r="Q139" s="38" t="str">
        <f>IF(ISBLANK(Tabelle1!J141),"",MONTH(Tabelle1!J141))</f>
        <v/>
      </c>
      <c r="R139" s="38" t="str">
        <f>IF(ISBLANK(Tabelle1!K141),"",MONTH(Tabelle1!K141))</f>
        <v/>
      </c>
      <c r="S139" s="38" t="e">
        <f t="shared" si="10"/>
        <v>#VALUE!</v>
      </c>
      <c r="U139" s="38" t="e">
        <f t="shared" si="11"/>
        <v>#VALUE!</v>
      </c>
      <c r="V139" s="38" t="str">
        <f>IF(Formeln!Q139="","",IF(OR(Tabelle1!F141="",MONTH(Tabelle1!J141)&gt;MONTH(Tabelle1!G141)),Formeln!S139,IF(Formeln!M139="","",Formeln!O139)))</f>
        <v/>
      </c>
      <c r="W139" s="38" t="e">
        <f>IF(Tabelle1!H141="",Tabelle1!L141*1500,Tabelle1!H141*1500)</f>
        <v>#VALUE!</v>
      </c>
      <c r="X139" s="38" t="e">
        <f>IF(AA139+AB139&gt;1,(Tabelle1!H141+Tabelle1!L141)*1500,W139)</f>
        <v>#VALUE!</v>
      </c>
      <c r="Y139" s="40">
        <f>Tabelle1!N141-Tabelle1!O141-Tabelle1!P141</f>
        <v>0</v>
      </c>
      <c r="AA139" s="38">
        <f>IF(Tabelle1!H141="",0,1)</f>
        <v>0</v>
      </c>
      <c r="AB139" s="38">
        <f>IF(Tabelle1!L141="",0,1)</f>
        <v>0</v>
      </c>
      <c r="AD139" s="38" t="str">
        <f>IF(Formeln!AA139+Formeln!AB139=0,"leer",IF(Formeln!X139&gt;Y139,Y139,Formeln!X139))</f>
        <v>leer</v>
      </c>
    </row>
    <row r="140" spans="7:30" x14ac:dyDescent="0.25">
      <c r="G140" s="39">
        <f>IF(Tabelle1!J142&gt;Tabelle1!G142,Tabelle1!J142,Tabelle1!G142)</f>
        <v>0</v>
      </c>
      <c r="I140" s="38" t="str">
        <f>IF(ISBLANK(Tabelle1!F142),"",MONTH(Tabelle1!F142))</f>
        <v/>
      </c>
      <c r="J140" s="38" t="str">
        <f>IF(ISBLANK(Tabelle1!G142),"",MONTH(Tabelle1!G142))</f>
        <v/>
      </c>
      <c r="K140" s="38" t="e">
        <f t="shared" si="8"/>
        <v>#VALUE!</v>
      </c>
      <c r="M140" s="38" t="str">
        <f>IF(ISBLANK(Tabelle1!J142),"",MONTH(G140))</f>
        <v/>
      </c>
      <c r="N140" s="38" t="str">
        <f>IF(ISBLANK(Tabelle1!K142),"",MONTH(Tabelle1!K142))</f>
        <v/>
      </c>
      <c r="O140" s="38" t="e">
        <f t="shared" si="9"/>
        <v>#VALUE!</v>
      </c>
      <c r="Q140" s="38" t="str">
        <f>IF(ISBLANK(Tabelle1!J142),"",MONTH(Tabelle1!J142))</f>
        <v/>
      </c>
      <c r="R140" s="38" t="str">
        <f>IF(ISBLANK(Tabelle1!K142),"",MONTH(Tabelle1!K142))</f>
        <v/>
      </c>
      <c r="S140" s="38" t="e">
        <f t="shared" si="10"/>
        <v>#VALUE!</v>
      </c>
      <c r="U140" s="38" t="e">
        <f t="shared" si="11"/>
        <v>#VALUE!</v>
      </c>
      <c r="V140" s="38" t="str">
        <f>IF(Formeln!Q140="","",IF(OR(Tabelle1!F142="",MONTH(Tabelle1!J142)&gt;MONTH(Tabelle1!G142)),Formeln!S140,IF(Formeln!M140="","",Formeln!O140)))</f>
        <v/>
      </c>
      <c r="W140" s="38" t="e">
        <f>IF(Tabelle1!H142="",Tabelle1!L142*1500,Tabelle1!H142*1500)</f>
        <v>#VALUE!</v>
      </c>
      <c r="X140" s="38" t="e">
        <f>IF(AA140+AB140&gt;1,(Tabelle1!H142+Tabelle1!L142)*1500,W140)</f>
        <v>#VALUE!</v>
      </c>
      <c r="Y140" s="40">
        <f>Tabelle1!N142-Tabelle1!O142-Tabelle1!P142</f>
        <v>0</v>
      </c>
      <c r="AA140" s="38">
        <f>IF(Tabelle1!H142="",0,1)</f>
        <v>0</v>
      </c>
      <c r="AB140" s="38">
        <f>IF(Tabelle1!L142="",0,1)</f>
        <v>0</v>
      </c>
      <c r="AD140" s="38" t="str">
        <f>IF(Formeln!AA140+Formeln!AB140=0,"leer",IF(Formeln!X140&gt;Y140,Y140,Formeln!X140))</f>
        <v>leer</v>
      </c>
    </row>
    <row r="141" spans="7:30" x14ac:dyDescent="0.25">
      <c r="G141" s="39">
        <f>IF(Tabelle1!J143&gt;Tabelle1!G143,Tabelle1!J143,Tabelle1!G143)</f>
        <v>0</v>
      </c>
      <c r="I141" s="38" t="str">
        <f>IF(ISBLANK(Tabelle1!F143),"",MONTH(Tabelle1!F143))</f>
        <v/>
      </c>
      <c r="J141" s="38" t="str">
        <f>IF(ISBLANK(Tabelle1!G143),"",MONTH(Tabelle1!G143))</f>
        <v/>
      </c>
      <c r="K141" s="38" t="e">
        <f t="shared" si="8"/>
        <v>#VALUE!</v>
      </c>
      <c r="M141" s="38" t="str">
        <f>IF(ISBLANK(Tabelle1!J143),"",MONTH(G141))</f>
        <v/>
      </c>
      <c r="N141" s="38" t="str">
        <f>IF(ISBLANK(Tabelle1!K143),"",MONTH(Tabelle1!K143))</f>
        <v/>
      </c>
      <c r="O141" s="38" t="e">
        <f t="shared" si="9"/>
        <v>#VALUE!</v>
      </c>
      <c r="Q141" s="38" t="str">
        <f>IF(ISBLANK(Tabelle1!J143),"",MONTH(Tabelle1!J143))</f>
        <v/>
      </c>
      <c r="R141" s="38" t="str">
        <f>IF(ISBLANK(Tabelle1!K143),"",MONTH(Tabelle1!K143))</f>
        <v/>
      </c>
      <c r="S141" s="38" t="e">
        <f t="shared" si="10"/>
        <v>#VALUE!</v>
      </c>
      <c r="U141" s="38" t="e">
        <f t="shared" si="11"/>
        <v>#VALUE!</v>
      </c>
      <c r="V141" s="38" t="str">
        <f>IF(Formeln!Q141="","",IF(OR(Tabelle1!F143="",MONTH(Tabelle1!J143)&gt;MONTH(Tabelle1!G143)),Formeln!S141,IF(Formeln!M141="","",Formeln!O141)))</f>
        <v/>
      </c>
      <c r="W141" s="38" t="e">
        <f>IF(Tabelle1!H143="",Tabelle1!L143*1500,Tabelle1!H143*1500)</f>
        <v>#VALUE!</v>
      </c>
      <c r="X141" s="38" t="e">
        <f>IF(AA141+AB141&gt;1,(Tabelle1!H143+Tabelle1!L143)*1500,W141)</f>
        <v>#VALUE!</v>
      </c>
      <c r="Y141" s="40">
        <f>Tabelle1!N143-Tabelle1!O143-Tabelle1!P143</f>
        <v>0</v>
      </c>
      <c r="AA141" s="38">
        <f>IF(Tabelle1!H143="",0,1)</f>
        <v>0</v>
      </c>
      <c r="AB141" s="38">
        <f>IF(Tabelle1!L143="",0,1)</f>
        <v>0</v>
      </c>
      <c r="AD141" s="38" t="str">
        <f>IF(Formeln!AA141+Formeln!AB141=0,"leer",IF(Formeln!X141&gt;Y141,Y141,Formeln!X141))</f>
        <v>leer</v>
      </c>
    </row>
    <row r="142" spans="7:30" x14ac:dyDescent="0.25">
      <c r="G142" s="39">
        <f>IF(Tabelle1!J144&gt;Tabelle1!G144,Tabelle1!J144,Tabelle1!G144)</f>
        <v>0</v>
      </c>
      <c r="I142" s="38" t="str">
        <f>IF(ISBLANK(Tabelle1!F144),"",MONTH(Tabelle1!F144))</f>
        <v/>
      </c>
      <c r="J142" s="38" t="str">
        <f>IF(ISBLANK(Tabelle1!G144),"",MONTH(Tabelle1!G144))</f>
        <v/>
      </c>
      <c r="K142" s="38" t="e">
        <f t="shared" si="8"/>
        <v>#VALUE!</v>
      </c>
      <c r="M142" s="38" t="str">
        <f>IF(ISBLANK(Tabelle1!J144),"",MONTH(G142))</f>
        <v/>
      </c>
      <c r="N142" s="38" t="str">
        <f>IF(ISBLANK(Tabelle1!K144),"",MONTH(Tabelle1!K144))</f>
        <v/>
      </c>
      <c r="O142" s="38" t="e">
        <f t="shared" si="9"/>
        <v>#VALUE!</v>
      </c>
      <c r="Q142" s="38" t="str">
        <f>IF(ISBLANK(Tabelle1!J144),"",MONTH(Tabelle1!J144))</f>
        <v/>
      </c>
      <c r="R142" s="38" t="str">
        <f>IF(ISBLANK(Tabelle1!K144),"",MONTH(Tabelle1!K144))</f>
        <v/>
      </c>
      <c r="S142" s="38" t="e">
        <f t="shared" si="10"/>
        <v>#VALUE!</v>
      </c>
      <c r="U142" s="38" t="e">
        <f t="shared" si="11"/>
        <v>#VALUE!</v>
      </c>
      <c r="V142" s="38" t="str">
        <f>IF(Formeln!Q142="","",IF(OR(Tabelle1!F144="",MONTH(Tabelle1!J144)&gt;MONTH(Tabelle1!G144)),Formeln!S142,IF(Formeln!M142="","",Formeln!O142)))</f>
        <v/>
      </c>
      <c r="W142" s="38" t="e">
        <f>IF(Tabelle1!H144="",Tabelle1!L144*1500,Tabelle1!H144*1500)</f>
        <v>#VALUE!</v>
      </c>
      <c r="X142" s="38" t="e">
        <f>IF(AA142+AB142&gt;1,(Tabelle1!H144+Tabelle1!L144)*1500,W142)</f>
        <v>#VALUE!</v>
      </c>
      <c r="Y142" s="40">
        <f>Tabelle1!N144-Tabelle1!O144-Tabelle1!P144</f>
        <v>0</v>
      </c>
      <c r="AA142" s="38">
        <f>IF(Tabelle1!H144="",0,1)</f>
        <v>0</v>
      </c>
      <c r="AB142" s="38">
        <f>IF(Tabelle1!L144="",0,1)</f>
        <v>0</v>
      </c>
      <c r="AD142" s="38" t="str">
        <f>IF(Formeln!AA142+Formeln!AB142=0,"leer",IF(Formeln!X142&gt;Y142,Y142,Formeln!X142))</f>
        <v>leer</v>
      </c>
    </row>
    <row r="143" spans="7:30" x14ac:dyDescent="0.25">
      <c r="G143" s="39">
        <f>IF(Tabelle1!J145&gt;Tabelle1!G145,Tabelle1!J145,Tabelle1!G145)</f>
        <v>0</v>
      </c>
      <c r="I143" s="38" t="str">
        <f>IF(ISBLANK(Tabelle1!F145),"",MONTH(Tabelle1!F145))</f>
        <v/>
      </c>
      <c r="J143" s="38" t="str">
        <f>IF(ISBLANK(Tabelle1!G145),"",MONTH(Tabelle1!G145))</f>
        <v/>
      </c>
      <c r="K143" s="38" t="e">
        <f t="shared" si="8"/>
        <v>#VALUE!</v>
      </c>
      <c r="M143" s="38" t="str">
        <f>IF(ISBLANK(Tabelle1!J145),"",MONTH(G143))</f>
        <v/>
      </c>
      <c r="N143" s="38" t="str">
        <f>IF(ISBLANK(Tabelle1!K145),"",MONTH(Tabelle1!K145))</f>
        <v/>
      </c>
      <c r="O143" s="38" t="e">
        <f t="shared" si="9"/>
        <v>#VALUE!</v>
      </c>
      <c r="Q143" s="38" t="str">
        <f>IF(ISBLANK(Tabelle1!J145),"",MONTH(Tabelle1!J145))</f>
        <v/>
      </c>
      <c r="R143" s="38" t="str">
        <f>IF(ISBLANK(Tabelle1!K145),"",MONTH(Tabelle1!K145))</f>
        <v/>
      </c>
      <c r="S143" s="38" t="e">
        <f t="shared" si="10"/>
        <v>#VALUE!</v>
      </c>
      <c r="U143" s="38" t="e">
        <f t="shared" si="11"/>
        <v>#VALUE!</v>
      </c>
      <c r="V143" s="38" t="str">
        <f>IF(Formeln!Q143="","",IF(OR(Tabelle1!F145="",MONTH(Tabelle1!J145)&gt;MONTH(Tabelle1!G145)),Formeln!S143,IF(Formeln!M143="","",Formeln!O143)))</f>
        <v/>
      </c>
      <c r="W143" s="38" t="e">
        <f>IF(Tabelle1!H145="",Tabelle1!L145*1500,Tabelle1!H145*1500)</f>
        <v>#VALUE!</v>
      </c>
      <c r="X143" s="38" t="e">
        <f>IF(AA143+AB143&gt;1,(Tabelle1!H145+Tabelle1!L145)*1500,W143)</f>
        <v>#VALUE!</v>
      </c>
      <c r="Y143" s="40">
        <f>Tabelle1!N145-Tabelle1!O145-Tabelle1!P145</f>
        <v>0</v>
      </c>
      <c r="AA143" s="38">
        <f>IF(Tabelle1!H145="",0,1)</f>
        <v>0</v>
      </c>
      <c r="AB143" s="38">
        <f>IF(Tabelle1!L145="",0,1)</f>
        <v>0</v>
      </c>
      <c r="AD143" s="38" t="str">
        <f>IF(Formeln!AA143+Formeln!AB143=0,"leer",IF(Formeln!X143&gt;Y143,Y143,Formeln!X143))</f>
        <v>leer</v>
      </c>
    </row>
    <row r="144" spans="7:30" x14ac:dyDescent="0.25">
      <c r="G144" s="39">
        <f>IF(Tabelle1!J146&gt;Tabelle1!G146,Tabelle1!J146,Tabelle1!G146)</f>
        <v>0</v>
      </c>
      <c r="I144" s="38" t="str">
        <f>IF(ISBLANK(Tabelle1!F146),"",MONTH(Tabelle1!F146))</f>
        <v/>
      </c>
      <c r="J144" s="38" t="str">
        <f>IF(ISBLANK(Tabelle1!G146),"",MONTH(Tabelle1!G146))</f>
        <v/>
      </c>
      <c r="K144" s="38" t="e">
        <f t="shared" si="8"/>
        <v>#VALUE!</v>
      </c>
      <c r="M144" s="38" t="str">
        <f>IF(ISBLANK(Tabelle1!J146),"",MONTH(G144))</f>
        <v/>
      </c>
      <c r="N144" s="38" t="str">
        <f>IF(ISBLANK(Tabelle1!K146),"",MONTH(Tabelle1!K146))</f>
        <v/>
      </c>
      <c r="O144" s="38" t="e">
        <f t="shared" si="9"/>
        <v>#VALUE!</v>
      </c>
      <c r="Q144" s="38" t="str">
        <f>IF(ISBLANK(Tabelle1!J146),"",MONTH(Tabelle1!J146))</f>
        <v/>
      </c>
      <c r="R144" s="38" t="str">
        <f>IF(ISBLANK(Tabelle1!K146),"",MONTH(Tabelle1!K146))</f>
        <v/>
      </c>
      <c r="S144" s="38" t="e">
        <f t="shared" si="10"/>
        <v>#VALUE!</v>
      </c>
      <c r="U144" s="38" t="e">
        <f t="shared" si="11"/>
        <v>#VALUE!</v>
      </c>
      <c r="V144" s="38" t="str">
        <f>IF(Formeln!Q144="","",IF(OR(Tabelle1!F146="",MONTH(Tabelle1!J146)&gt;MONTH(Tabelle1!G146)),Formeln!S144,IF(Formeln!M144="","",Formeln!O144)))</f>
        <v/>
      </c>
      <c r="W144" s="38" t="e">
        <f>IF(Tabelle1!H146="",Tabelle1!L146*1500,Tabelle1!H146*1500)</f>
        <v>#VALUE!</v>
      </c>
      <c r="X144" s="38" t="e">
        <f>IF(AA144+AB144&gt;1,(Tabelle1!H146+Tabelle1!L146)*1500,W144)</f>
        <v>#VALUE!</v>
      </c>
      <c r="Y144" s="40">
        <f>Tabelle1!N146-Tabelle1!O146-Tabelle1!P146</f>
        <v>0</v>
      </c>
      <c r="AA144" s="38">
        <f>IF(Tabelle1!H146="",0,1)</f>
        <v>0</v>
      </c>
      <c r="AB144" s="38">
        <f>IF(Tabelle1!L146="",0,1)</f>
        <v>0</v>
      </c>
      <c r="AD144" s="38" t="str">
        <f>IF(Formeln!AA144+Formeln!AB144=0,"leer",IF(Formeln!X144&gt;Y144,Y144,Formeln!X144))</f>
        <v>leer</v>
      </c>
    </row>
    <row r="145" spans="7:30" x14ac:dyDescent="0.25">
      <c r="G145" s="39">
        <f>IF(Tabelle1!J147&gt;Tabelle1!G147,Tabelle1!J147,Tabelle1!G147)</f>
        <v>0</v>
      </c>
      <c r="I145" s="38" t="str">
        <f>IF(ISBLANK(Tabelle1!F147),"",MONTH(Tabelle1!F147))</f>
        <v/>
      </c>
      <c r="J145" s="38" t="str">
        <f>IF(ISBLANK(Tabelle1!G147),"",MONTH(Tabelle1!G147))</f>
        <v/>
      </c>
      <c r="K145" s="38" t="e">
        <f t="shared" si="8"/>
        <v>#VALUE!</v>
      </c>
      <c r="M145" s="38" t="str">
        <f>IF(ISBLANK(Tabelle1!J147),"",MONTH(G145))</f>
        <v/>
      </c>
      <c r="N145" s="38" t="str">
        <f>IF(ISBLANK(Tabelle1!K147),"",MONTH(Tabelle1!K147))</f>
        <v/>
      </c>
      <c r="O145" s="38" t="e">
        <f t="shared" si="9"/>
        <v>#VALUE!</v>
      </c>
      <c r="Q145" s="38" t="str">
        <f>IF(ISBLANK(Tabelle1!J147),"",MONTH(Tabelle1!J147))</f>
        <v/>
      </c>
      <c r="R145" s="38" t="str">
        <f>IF(ISBLANK(Tabelle1!K147),"",MONTH(Tabelle1!K147))</f>
        <v/>
      </c>
      <c r="S145" s="38" t="e">
        <f t="shared" si="10"/>
        <v>#VALUE!</v>
      </c>
      <c r="U145" s="38" t="e">
        <f t="shared" si="11"/>
        <v>#VALUE!</v>
      </c>
      <c r="V145" s="38" t="str">
        <f>IF(Formeln!Q145="","",IF(OR(Tabelle1!F147="",MONTH(Tabelle1!J147)&gt;MONTH(Tabelle1!G147)),Formeln!S145,IF(Formeln!M145="","",Formeln!O145)))</f>
        <v/>
      </c>
      <c r="W145" s="38" t="e">
        <f>IF(Tabelle1!H147="",Tabelle1!L147*1500,Tabelle1!H147*1500)</f>
        <v>#VALUE!</v>
      </c>
      <c r="X145" s="38" t="e">
        <f>IF(AA145+AB145&gt;1,(Tabelle1!H147+Tabelle1!L147)*1500,W145)</f>
        <v>#VALUE!</v>
      </c>
      <c r="Y145" s="40">
        <f>Tabelle1!N147-Tabelle1!O147-Tabelle1!P147</f>
        <v>0</v>
      </c>
      <c r="AA145" s="38">
        <f>IF(Tabelle1!H147="",0,1)</f>
        <v>0</v>
      </c>
      <c r="AB145" s="38">
        <f>IF(Tabelle1!L147="",0,1)</f>
        <v>0</v>
      </c>
      <c r="AD145" s="38" t="str">
        <f>IF(Formeln!AA145+Formeln!AB145=0,"leer",IF(Formeln!X145&gt;Y145,Y145,Formeln!X145))</f>
        <v>leer</v>
      </c>
    </row>
    <row r="146" spans="7:30" x14ac:dyDescent="0.25">
      <c r="G146" s="39">
        <f>IF(Tabelle1!J148&gt;Tabelle1!G148,Tabelle1!J148,Tabelle1!G148)</f>
        <v>0</v>
      </c>
      <c r="I146" s="38" t="str">
        <f>IF(ISBLANK(Tabelle1!F148),"",MONTH(Tabelle1!F148))</f>
        <v/>
      </c>
      <c r="J146" s="38" t="str">
        <f>IF(ISBLANK(Tabelle1!G148),"",MONTH(Tabelle1!G148))</f>
        <v/>
      </c>
      <c r="K146" s="38" t="e">
        <f t="shared" si="8"/>
        <v>#VALUE!</v>
      </c>
      <c r="M146" s="38" t="str">
        <f>IF(ISBLANK(Tabelle1!J148),"",MONTH(G146))</f>
        <v/>
      </c>
      <c r="N146" s="38" t="str">
        <f>IF(ISBLANK(Tabelle1!K148),"",MONTH(Tabelle1!K148))</f>
        <v/>
      </c>
      <c r="O146" s="38" t="e">
        <f t="shared" si="9"/>
        <v>#VALUE!</v>
      </c>
      <c r="Q146" s="38" t="str">
        <f>IF(ISBLANK(Tabelle1!J148),"",MONTH(Tabelle1!J148))</f>
        <v/>
      </c>
      <c r="R146" s="38" t="str">
        <f>IF(ISBLANK(Tabelle1!K148),"",MONTH(Tabelle1!K148))</f>
        <v/>
      </c>
      <c r="S146" s="38" t="e">
        <f t="shared" si="10"/>
        <v>#VALUE!</v>
      </c>
      <c r="U146" s="38" t="e">
        <f t="shared" si="11"/>
        <v>#VALUE!</v>
      </c>
      <c r="V146" s="38" t="str">
        <f>IF(Formeln!Q146="","",IF(OR(Tabelle1!F148="",MONTH(Tabelle1!J148)&gt;MONTH(Tabelle1!G148)),Formeln!S146,IF(Formeln!M146="","",Formeln!O146)))</f>
        <v/>
      </c>
      <c r="W146" s="38" t="e">
        <f>IF(Tabelle1!H148="",Tabelle1!L148*1500,Tabelle1!H148*1500)</f>
        <v>#VALUE!</v>
      </c>
      <c r="X146" s="38" t="e">
        <f>IF(AA146+AB146&gt;1,(Tabelle1!H148+Tabelle1!L148)*1500,W146)</f>
        <v>#VALUE!</v>
      </c>
      <c r="Y146" s="40">
        <f>Tabelle1!N148-Tabelle1!O148-Tabelle1!P148</f>
        <v>0</v>
      </c>
      <c r="AA146" s="38">
        <f>IF(Tabelle1!H148="",0,1)</f>
        <v>0</v>
      </c>
      <c r="AB146" s="38">
        <f>IF(Tabelle1!L148="",0,1)</f>
        <v>0</v>
      </c>
      <c r="AD146" s="38" t="str">
        <f>IF(Formeln!AA146+Formeln!AB146=0,"leer",IF(Formeln!X146&gt;Y146,Y146,Formeln!X146))</f>
        <v>leer</v>
      </c>
    </row>
    <row r="147" spans="7:30" x14ac:dyDescent="0.25">
      <c r="G147" s="39">
        <f>IF(Tabelle1!J149&gt;Tabelle1!G149,Tabelle1!J149,Tabelle1!G149)</f>
        <v>0</v>
      </c>
      <c r="I147" s="38" t="str">
        <f>IF(ISBLANK(Tabelle1!F149),"",MONTH(Tabelle1!F149))</f>
        <v/>
      </c>
      <c r="J147" s="38" t="str">
        <f>IF(ISBLANK(Tabelle1!G149),"",MONTH(Tabelle1!G149))</f>
        <v/>
      </c>
      <c r="K147" s="38" t="e">
        <f t="shared" si="8"/>
        <v>#VALUE!</v>
      </c>
      <c r="M147" s="38" t="str">
        <f>IF(ISBLANK(Tabelle1!J149),"",MONTH(G147))</f>
        <v/>
      </c>
      <c r="N147" s="38" t="str">
        <f>IF(ISBLANK(Tabelle1!K149),"",MONTH(Tabelle1!K149))</f>
        <v/>
      </c>
      <c r="O147" s="38" t="e">
        <f t="shared" si="9"/>
        <v>#VALUE!</v>
      </c>
      <c r="Q147" s="38" t="str">
        <f>IF(ISBLANK(Tabelle1!J149),"",MONTH(Tabelle1!J149))</f>
        <v/>
      </c>
      <c r="R147" s="38" t="str">
        <f>IF(ISBLANK(Tabelle1!K149),"",MONTH(Tabelle1!K149))</f>
        <v/>
      </c>
      <c r="S147" s="38" t="e">
        <f t="shared" si="10"/>
        <v>#VALUE!</v>
      </c>
      <c r="U147" s="38" t="e">
        <f t="shared" si="11"/>
        <v>#VALUE!</v>
      </c>
      <c r="V147" s="38" t="str">
        <f>IF(Formeln!Q147="","",IF(OR(Tabelle1!F149="",MONTH(Tabelle1!J149)&gt;MONTH(Tabelle1!G149)),Formeln!S147,IF(Formeln!M147="","",Formeln!O147)))</f>
        <v/>
      </c>
      <c r="W147" s="38" t="e">
        <f>IF(Tabelle1!H149="",Tabelle1!L149*1500,Tabelle1!H149*1500)</f>
        <v>#VALUE!</v>
      </c>
      <c r="X147" s="38" t="e">
        <f>IF(AA147+AB147&gt;1,(Tabelle1!H149+Tabelle1!L149)*1500,W147)</f>
        <v>#VALUE!</v>
      </c>
      <c r="Y147" s="40">
        <f>Tabelle1!N149-Tabelle1!O149-Tabelle1!P149</f>
        <v>0</v>
      </c>
      <c r="AA147" s="38">
        <f>IF(Tabelle1!H149="",0,1)</f>
        <v>0</v>
      </c>
      <c r="AB147" s="38">
        <f>IF(Tabelle1!L149="",0,1)</f>
        <v>0</v>
      </c>
      <c r="AD147" s="38" t="str">
        <f>IF(Formeln!AA147+Formeln!AB147=0,"leer",IF(Formeln!X147&gt;Y147,Y147,Formeln!X147))</f>
        <v>leer</v>
      </c>
    </row>
    <row r="148" spans="7:30" x14ac:dyDescent="0.25">
      <c r="G148" s="39">
        <f>IF(Tabelle1!J150&gt;Tabelle1!G150,Tabelle1!J150,Tabelle1!G150)</f>
        <v>0</v>
      </c>
      <c r="I148" s="38" t="str">
        <f>IF(ISBLANK(Tabelle1!F150),"",MONTH(Tabelle1!F150))</f>
        <v/>
      </c>
      <c r="J148" s="38" t="str">
        <f>IF(ISBLANK(Tabelle1!G150),"",MONTH(Tabelle1!G150))</f>
        <v/>
      </c>
      <c r="K148" s="38" t="e">
        <f t="shared" si="8"/>
        <v>#VALUE!</v>
      </c>
      <c r="M148" s="38" t="str">
        <f>IF(ISBLANK(Tabelle1!J150),"",MONTH(G148))</f>
        <v/>
      </c>
      <c r="N148" s="38" t="str">
        <f>IF(ISBLANK(Tabelle1!K150),"",MONTH(Tabelle1!K150))</f>
        <v/>
      </c>
      <c r="O148" s="38" t="e">
        <f t="shared" si="9"/>
        <v>#VALUE!</v>
      </c>
      <c r="Q148" s="38" t="str">
        <f>IF(ISBLANK(Tabelle1!J150),"",MONTH(Tabelle1!J150))</f>
        <v/>
      </c>
      <c r="R148" s="38" t="str">
        <f>IF(ISBLANK(Tabelle1!K150),"",MONTH(Tabelle1!K150))</f>
        <v/>
      </c>
      <c r="S148" s="38" t="e">
        <f t="shared" si="10"/>
        <v>#VALUE!</v>
      </c>
      <c r="U148" s="38" t="e">
        <f t="shared" si="11"/>
        <v>#VALUE!</v>
      </c>
      <c r="V148" s="38" t="str">
        <f>IF(Formeln!Q148="","",IF(OR(Tabelle1!F150="",MONTH(Tabelle1!J150)&gt;MONTH(Tabelle1!G150)),Formeln!S148,IF(Formeln!M148="","",Formeln!O148)))</f>
        <v/>
      </c>
      <c r="W148" s="38" t="e">
        <f>IF(Tabelle1!H150="",Tabelle1!L150*1500,Tabelle1!H150*1500)</f>
        <v>#VALUE!</v>
      </c>
      <c r="X148" s="38" t="e">
        <f>IF(AA148+AB148&gt;1,(Tabelle1!H150+Tabelle1!L150)*1500,W148)</f>
        <v>#VALUE!</v>
      </c>
      <c r="Y148" s="40">
        <f>Tabelle1!N150-Tabelle1!O150-Tabelle1!P150</f>
        <v>0</v>
      </c>
      <c r="AA148" s="38">
        <f>IF(Tabelle1!H150="",0,1)</f>
        <v>0</v>
      </c>
      <c r="AB148" s="38">
        <f>IF(Tabelle1!L150="",0,1)</f>
        <v>0</v>
      </c>
      <c r="AD148" s="38" t="str">
        <f>IF(Formeln!AA148+Formeln!AB148=0,"leer",IF(Formeln!X148&gt;Y148,Y148,Formeln!X148))</f>
        <v>leer</v>
      </c>
    </row>
    <row r="149" spans="7:30" x14ac:dyDescent="0.25">
      <c r="G149" s="39">
        <f>IF(Tabelle1!J151&gt;Tabelle1!G151,Tabelle1!J151,Tabelle1!G151)</f>
        <v>0</v>
      </c>
      <c r="I149" s="38" t="str">
        <f>IF(ISBLANK(Tabelle1!F151),"",MONTH(Tabelle1!F151))</f>
        <v/>
      </c>
      <c r="J149" s="38" t="str">
        <f>IF(ISBLANK(Tabelle1!G151),"",MONTH(Tabelle1!G151))</f>
        <v/>
      </c>
      <c r="K149" s="38" t="e">
        <f t="shared" si="8"/>
        <v>#VALUE!</v>
      </c>
      <c r="M149" s="38" t="str">
        <f>IF(ISBLANK(Tabelle1!J151),"",MONTH(G149))</f>
        <v/>
      </c>
      <c r="N149" s="38" t="str">
        <f>IF(ISBLANK(Tabelle1!K151),"",MONTH(Tabelle1!K151))</f>
        <v/>
      </c>
      <c r="O149" s="38" t="e">
        <f t="shared" si="9"/>
        <v>#VALUE!</v>
      </c>
      <c r="Q149" s="38" t="str">
        <f>IF(ISBLANK(Tabelle1!J151),"",MONTH(Tabelle1!J151))</f>
        <v/>
      </c>
      <c r="R149" s="38" t="str">
        <f>IF(ISBLANK(Tabelle1!K151),"",MONTH(Tabelle1!K151))</f>
        <v/>
      </c>
      <c r="S149" s="38" t="e">
        <f t="shared" si="10"/>
        <v>#VALUE!</v>
      </c>
      <c r="U149" s="38" t="e">
        <f t="shared" si="11"/>
        <v>#VALUE!</v>
      </c>
      <c r="V149" s="38" t="str">
        <f>IF(Formeln!Q149="","",IF(OR(Tabelle1!F151="",MONTH(Tabelle1!J151)&gt;MONTH(Tabelle1!G151)),Formeln!S149,IF(Formeln!M149="","",Formeln!O149)))</f>
        <v/>
      </c>
      <c r="W149" s="38" t="e">
        <f>IF(Tabelle1!H151="",Tabelle1!L151*1500,Tabelle1!H151*1500)</f>
        <v>#VALUE!</v>
      </c>
      <c r="X149" s="38" t="e">
        <f>IF(AA149+AB149&gt;1,(Tabelle1!H151+Tabelle1!L151)*1500,W149)</f>
        <v>#VALUE!</v>
      </c>
      <c r="Y149" s="40">
        <f>Tabelle1!N151-Tabelle1!O151-Tabelle1!P151</f>
        <v>0</v>
      </c>
      <c r="AA149" s="38">
        <f>IF(Tabelle1!H151="",0,1)</f>
        <v>0</v>
      </c>
      <c r="AB149" s="38">
        <f>IF(Tabelle1!L151="",0,1)</f>
        <v>0</v>
      </c>
      <c r="AD149" s="38" t="str">
        <f>IF(Formeln!AA149+Formeln!AB149=0,"leer",IF(Formeln!X149&gt;Y149,Y149,Formeln!X149))</f>
        <v>leer</v>
      </c>
    </row>
    <row r="150" spans="7:30" x14ac:dyDescent="0.25">
      <c r="G150" s="39">
        <f>IF(Tabelle1!J152&gt;Tabelle1!G152,Tabelle1!J152,Tabelle1!G152)</f>
        <v>0</v>
      </c>
      <c r="I150" s="38" t="str">
        <f>IF(ISBLANK(Tabelle1!F152),"",MONTH(Tabelle1!F152))</f>
        <v/>
      </c>
      <c r="J150" s="38" t="str">
        <f>IF(ISBLANK(Tabelle1!G152),"",MONTH(Tabelle1!G152))</f>
        <v/>
      </c>
      <c r="K150" s="38" t="e">
        <f t="shared" si="8"/>
        <v>#VALUE!</v>
      </c>
      <c r="M150" s="38" t="str">
        <f>IF(ISBLANK(Tabelle1!J152),"",MONTH(G150))</f>
        <v/>
      </c>
      <c r="N150" s="38" t="str">
        <f>IF(ISBLANK(Tabelle1!K152),"",MONTH(Tabelle1!K152))</f>
        <v/>
      </c>
      <c r="O150" s="38" t="e">
        <f t="shared" si="9"/>
        <v>#VALUE!</v>
      </c>
      <c r="Q150" s="38" t="str">
        <f>IF(ISBLANK(Tabelle1!J152),"",MONTH(Tabelle1!J152))</f>
        <v/>
      </c>
      <c r="R150" s="38" t="str">
        <f>IF(ISBLANK(Tabelle1!K152),"",MONTH(Tabelle1!K152))</f>
        <v/>
      </c>
      <c r="S150" s="38" t="e">
        <f t="shared" si="10"/>
        <v>#VALUE!</v>
      </c>
      <c r="U150" s="38" t="e">
        <f t="shared" si="11"/>
        <v>#VALUE!</v>
      </c>
      <c r="V150" s="38" t="str">
        <f>IF(Formeln!Q150="","",IF(OR(Tabelle1!F152="",MONTH(Tabelle1!J152)&gt;MONTH(Tabelle1!G152)),Formeln!S150,IF(Formeln!M150="","",Formeln!O150)))</f>
        <v/>
      </c>
      <c r="W150" s="38" t="e">
        <f>IF(Tabelle1!H152="",Tabelle1!L152*1500,Tabelle1!H152*1500)</f>
        <v>#VALUE!</v>
      </c>
      <c r="X150" s="38" t="e">
        <f>IF(AA150+AB150&gt;1,(Tabelle1!H152+Tabelle1!L152)*1500,W150)</f>
        <v>#VALUE!</v>
      </c>
      <c r="Y150" s="40">
        <f>Tabelle1!N152-Tabelle1!O152-Tabelle1!P152</f>
        <v>0</v>
      </c>
      <c r="AA150" s="38">
        <f>IF(Tabelle1!H152="",0,1)</f>
        <v>0</v>
      </c>
      <c r="AB150" s="38">
        <f>IF(Tabelle1!L152="",0,1)</f>
        <v>0</v>
      </c>
      <c r="AD150" s="38" t="str">
        <f>IF(Formeln!AA150+Formeln!AB150=0,"leer",IF(Formeln!X150&gt;Y150,Y150,Formeln!X150))</f>
        <v>leer</v>
      </c>
    </row>
    <row r="151" spans="7:30" x14ac:dyDescent="0.25">
      <c r="G151" s="39">
        <f>IF(Tabelle1!J153&gt;Tabelle1!G153,Tabelle1!J153,Tabelle1!G153)</f>
        <v>0</v>
      </c>
      <c r="I151" s="38" t="str">
        <f>IF(ISBLANK(Tabelle1!F153),"",MONTH(Tabelle1!F153))</f>
        <v/>
      </c>
      <c r="J151" s="38" t="str">
        <f>IF(ISBLANK(Tabelle1!G153),"",MONTH(Tabelle1!G153))</f>
        <v/>
      </c>
      <c r="K151" s="38" t="e">
        <f t="shared" si="8"/>
        <v>#VALUE!</v>
      </c>
      <c r="M151" s="38" t="str">
        <f>IF(ISBLANK(Tabelle1!J153),"",MONTH(G151))</f>
        <v/>
      </c>
      <c r="N151" s="38" t="str">
        <f>IF(ISBLANK(Tabelle1!K153),"",MONTH(Tabelle1!K153))</f>
        <v/>
      </c>
      <c r="O151" s="38" t="e">
        <f t="shared" si="9"/>
        <v>#VALUE!</v>
      </c>
      <c r="Q151" s="38" t="str">
        <f>IF(ISBLANK(Tabelle1!J153),"",MONTH(Tabelle1!J153))</f>
        <v/>
      </c>
      <c r="R151" s="38" t="str">
        <f>IF(ISBLANK(Tabelle1!K153),"",MONTH(Tabelle1!K153))</f>
        <v/>
      </c>
      <c r="S151" s="38" t="e">
        <f t="shared" si="10"/>
        <v>#VALUE!</v>
      </c>
      <c r="U151" s="38" t="e">
        <f t="shared" si="11"/>
        <v>#VALUE!</v>
      </c>
      <c r="V151" s="38" t="str">
        <f>IF(Formeln!Q151="","",IF(OR(Tabelle1!F153="",MONTH(Tabelle1!J153)&gt;MONTH(Tabelle1!G153)),Formeln!S151,IF(Formeln!M151="","",Formeln!O151)))</f>
        <v/>
      </c>
      <c r="W151" s="38" t="e">
        <f>IF(Tabelle1!H153="",Tabelle1!L153*1500,Tabelle1!H153*1500)</f>
        <v>#VALUE!</v>
      </c>
      <c r="X151" s="38" t="e">
        <f>IF(AA151+AB151&gt;1,(Tabelle1!H153+Tabelle1!L153)*1500,W151)</f>
        <v>#VALUE!</v>
      </c>
      <c r="Y151" s="40">
        <f>Tabelle1!N153-Tabelle1!O153-Tabelle1!P153</f>
        <v>0</v>
      </c>
      <c r="AA151" s="38">
        <f>IF(Tabelle1!H153="",0,1)</f>
        <v>0</v>
      </c>
      <c r="AB151" s="38">
        <f>IF(Tabelle1!L153="",0,1)</f>
        <v>0</v>
      </c>
      <c r="AD151" s="38" t="str">
        <f>IF(Formeln!AA151+Formeln!AB151=0,"leer",IF(Formeln!X151&gt;Y151,Y151,Formeln!X151))</f>
        <v>leer</v>
      </c>
    </row>
    <row r="152" spans="7:30" x14ac:dyDescent="0.25">
      <c r="G152" s="39">
        <f>IF(Tabelle1!J154&gt;Tabelle1!G154,Tabelle1!J154,Tabelle1!G154)</f>
        <v>0</v>
      </c>
      <c r="I152" s="38" t="str">
        <f>IF(ISBLANK(Tabelle1!F154),"",MONTH(Tabelle1!F154))</f>
        <v/>
      </c>
      <c r="J152" s="38" t="str">
        <f>IF(ISBLANK(Tabelle1!G154),"",MONTH(Tabelle1!G154))</f>
        <v/>
      </c>
      <c r="K152" s="38" t="e">
        <f t="shared" si="8"/>
        <v>#VALUE!</v>
      </c>
      <c r="M152" s="38" t="str">
        <f>IF(ISBLANK(Tabelle1!J154),"",MONTH(G152))</f>
        <v/>
      </c>
      <c r="N152" s="38" t="str">
        <f>IF(ISBLANK(Tabelle1!K154),"",MONTH(Tabelle1!K154))</f>
        <v/>
      </c>
      <c r="O152" s="38" t="e">
        <f t="shared" si="9"/>
        <v>#VALUE!</v>
      </c>
      <c r="Q152" s="38" t="str">
        <f>IF(ISBLANK(Tabelle1!J154),"",MONTH(Tabelle1!J154))</f>
        <v/>
      </c>
      <c r="R152" s="38" t="str">
        <f>IF(ISBLANK(Tabelle1!K154),"",MONTH(Tabelle1!K154))</f>
        <v/>
      </c>
      <c r="S152" s="38" t="e">
        <f t="shared" si="10"/>
        <v>#VALUE!</v>
      </c>
      <c r="U152" s="38" t="e">
        <f t="shared" si="11"/>
        <v>#VALUE!</v>
      </c>
      <c r="V152" s="38" t="str">
        <f>IF(Formeln!Q152="","",IF(OR(Tabelle1!F154="",MONTH(Tabelle1!J154)&gt;MONTH(Tabelle1!G154)),Formeln!S152,IF(Formeln!M152="","",Formeln!O152)))</f>
        <v/>
      </c>
      <c r="W152" s="38" t="e">
        <f>IF(Tabelle1!H154="",Tabelle1!L154*1500,Tabelle1!H154*1500)</f>
        <v>#VALUE!</v>
      </c>
      <c r="X152" s="38" t="e">
        <f>IF(AA152+AB152&gt;1,(Tabelle1!H154+Tabelle1!L154)*1500,W152)</f>
        <v>#VALUE!</v>
      </c>
      <c r="Y152" s="40">
        <f>Tabelle1!N154-Tabelle1!O154-Tabelle1!P154</f>
        <v>0</v>
      </c>
      <c r="AA152" s="38">
        <f>IF(Tabelle1!H154="",0,1)</f>
        <v>0</v>
      </c>
      <c r="AB152" s="38">
        <f>IF(Tabelle1!L154="",0,1)</f>
        <v>0</v>
      </c>
      <c r="AD152" s="38" t="str">
        <f>IF(Formeln!AA152+Formeln!AB152=0,"leer",IF(Formeln!X152&gt;Y152,Y152,Formeln!X152))</f>
        <v>leer</v>
      </c>
    </row>
    <row r="153" spans="7:30" x14ac:dyDescent="0.25">
      <c r="G153" s="39">
        <f>IF(Tabelle1!J155&gt;Tabelle1!G155,Tabelle1!J155,Tabelle1!G155)</f>
        <v>0</v>
      </c>
      <c r="I153" s="38" t="str">
        <f>IF(ISBLANK(Tabelle1!F155),"",MONTH(Tabelle1!F155))</f>
        <v/>
      </c>
      <c r="J153" s="38" t="str">
        <f>IF(ISBLANK(Tabelle1!G155),"",MONTH(Tabelle1!G155))</f>
        <v/>
      </c>
      <c r="K153" s="38" t="e">
        <f t="shared" si="8"/>
        <v>#VALUE!</v>
      </c>
      <c r="M153" s="38" t="str">
        <f>IF(ISBLANK(Tabelle1!J155),"",MONTH(G153))</f>
        <v/>
      </c>
      <c r="N153" s="38" t="str">
        <f>IF(ISBLANK(Tabelle1!K155),"",MONTH(Tabelle1!K155))</f>
        <v/>
      </c>
      <c r="O153" s="38" t="e">
        <f t="shared" si="9"/>
        <v>#VALUE!</v>
      </c>
      <c r="Q153" s="38" t="str">
        <f>IF(ISBLANK(Tabelle1!J155),"",MONTH(Tabelle1!J155))</f>
        <v/>
      </c>
      <c r="R153" s="38" t="str">
        <f>IF(ISBLANK(Tabelle1!K155),"",MONTH(Tabelle1!K155))</f>
        <v/>
      </c>
      <c r="S153" s="38" t="e">
        <f t="shared" si="10"/>
        <v>#VALUE!</v>
      </c>
      <c r="U153" s="38" t="e">
        <f t="shared" si="11"/>
        <v>#VALUE!</v>
      </c>
      <c r="V153" s="38" t="str">
        <f>IF(Formeln!Q153="","",IF(OR(Tabelle1!F155="",MONTH(Tabelle1!J155)&gt;MONTH(Tabelle1!G155)),Formeln!S153,IF(Formeln!M153="","",Formeln!O153)))</f>
        <v/>
      </c>
      <c r="W153" s="38" t="e">
        <f>IF(Tabelle1!H155="",Tabelle1!L155*1500,Tabelle1!H155*1500)</f>
        <v>#VALUE!</v>
      </c>
      <c r="X153" s="38" t="e">
        <f>IF(AA153+AB153&gt;1,(Tabelle1!H155+Tabelle1!L155)*1500,W153)</f>
        <v>#VALUE!</v>
      </c>
      <c r="Y153" s="40">
        <f>Tabelle1!N155-Tabelle1!O155-Tabelle1!P155</f>
        <v>0</v>
      </c>
      <c r="AA153" s="38">
        <f>IF(Tabelle1!H155="",0,1)</f>
        <v>0</v>
      </c>
      <c r="AB153" s="38">
        <f>IF(Tabelle1!L155="",0,1)</f>
        <v>0</v>
      </c>
      <c r="AD153" s="38" t="str">
        <f>IF(Formeln!AA153+Formeln!AB153=0,"leer",IF(Formeln!X153&gt;Y153,Y153,Formeln!X153))</f>
        <v>leer</v>
      </c>
    </row>
    <row r="154" spans="7:30" x14ac:dyDescent="0.25">
      <c r="G154" s="39">
        <f>IF(Tabelle1!J156&gt;Tabelle1!G156,Tabelle1!J156,Tabelle1!G156)</f>
        <v>0</v>
      </c>
      <c r="I154" s="38" t="str">
        <f>IF(ISBLANK(Tabelle1!F156),"",MONTH(Tabelle1!F156))</f>
        <v/>
      </c>
      <c r="J154" s="38" t="str">
        <f>IF(ISBLANK(Tabelle1!G156),"",MONTH(Tabelle1!G156))</f>
        <v/>
      </c>
      <c r="K154" s="38" t="e">
        <f t="shared" si="8"/>
        <v>#VALUE!</v>
      </c>
      <c r="M154" s="38" t="str">
        <f>IF(ISBLANK(Tabelle1!J156),"",MONTH(G154))</f>
        <v/>
      </c>
      <c r="N154" s="38" t="str">
        <f>IF(ISBLANK(Tabelle1!K156),"",MONTH(Tabelle1!K156))</f>
        <v/>
      </c>
      <c r="O154" s="38" t="e">
        <f t="shared" si="9"/>
        <v>#VALUE!</v>
      </c>
      <c r="Q154" s="38" t="str">
        <f>IF(ISBLANK(Tabelle1!J156),"",MONTH(Tabelle1!J156))</f>
        <v/>
      </c>
      <c r="R154" s="38" t="str">
        <f>IF(ISBLANK(Tabelle1!K156),"",MONTH(Tabelle1!K156))</f>
        <v/>
      </c>
      <c r="S154" s="38" t="e">
        <f t="shared" si="10"/>
        <v>#VALUE!</v>
      </c>
      <c r="U154" s="38" t="e">
        <f t="shared" si="11"/>
        <v>#VALUE!</v>
      </c>
      <c r="V154" s="38" t="str">
        <f>IF(Formeln!Q154="","",IF(OR(Tabelle1!F156="",MONTH(Tabelle1!J156)&gt;MONTH(Tabelle1!G156)),Formeln!S154,IF(Formeln!M154="","",Formeln!O154)))</f>
        <v/>
      </c>
      <c r="W154" s="38" t="e">
        <f>IF(Tabelle1!H156="",Tabelle1!L156*1500,Tabelle1!H156*1500)</f>
        <v>#VALUE!</v>
      </c>
      <c r="X154" s="38" t="e">
        <f>IF(AA154+AB154&gt;1,(Tabelle1!H156+Tabelle1!L156)*1500,W154)</f>
        <v>#VALUE!</v>
      </c>
      <c r="Y154" s="40">
        <f>Tabelle1!N156-Tabelle1!O156-Tabelle1!P156</f>
        <v>0</v>
      </c>
      <c r="AA154" s="38">
        <f>IF(Tabelle1!H156="",0,1)</f>
        <v>0</v>
      </c>
      <c r="AB154" s="38">
        <f>IF(Tabelle1!L156="",0,1)</f>
        <v>0</v>
      </c>
      <c r="AD154" s="38" t="str">
        <f>IF(Formeln!AA154+Formeln!AB154=0,"leer",IF(Formeln!X154&gt;Y154,Y154,Formeln!X154))</f>
        <v>leer</v>
      </c>
    </row>
    <row r="155" spans="7:30" x14ac:dyDescent="0.25">
      <c r="G155" s="39">
        <f>IF(Tabelle1!J157&gt;Tabelle1!G157,Tabelle1!J157,Tabelle1!G157)</f>
        <v>0</v>
      </c>
      <c r="I155" s="38" t="str">
        <f>IF(ISBLANK(Tabelle1!F157),"",MONTH(Tabelle1!F157))</f>
        <v/>
      </c>
      <c r="J155" s="38" t="str">
        <f>IF(ISBLANK(Tabelle1!G157),"",MONTH(Tabelle1!G157))</f>
        <v/>
      </c>
      <c r="K155" s="38" t="e">
        <f t="shared" si="8"/>
        <v>#VALUE!</v>
      </c>
      <c r="M155" s="38" t="str">
        <f>IF(ISBLANK(Tabelle1!J157),"",MONTH(G155))</f>
        <v/>
      </c>
      <c r="N155" s="38" t="str">
        <f>IF(ISBLANK(Tabelle1!K157),"",MONTH(Tabelle1!K157))</f>
        <v/>
      </c>
      <c r="O155" s="38" t="e">
        <f t="shared" si="9"/>
        <v>#VALUE!</v>
      </c>
      <c r="Q155" s="38" t="str">
        <f>IF(ISBLANK(Tabelle1!J157),"",MONTH(Tabelle1!J157))</f>
        <v/>
      </c>
      <c r="R155" s="38" t="str">
        <f>IF(ISBLANK(Tabelle1!K157),"",MONTH(Tabelle1!K157))</f>
        <v/>
      </c>
      <c r="S155" s="38" t="e">
        <f t="shared" si="10"/>
        <v>#VALUE!</v>
      </c>
      <c r="U155" s="38" t="e">
        <f t="shared" si="11"/>
        <v>#VALUE!</v>
      </c>
      <c r="V155" s="38" t="str">
        <f>IF(Formeln!Q155="","",IF(OR(Tabelle1!F157="",MONTH(Tabelle1!J157)&gt;MONTH(Tabelle1!G157)),Formeln!S155,IF(Formeln!M155="","",Formeln!O155)))</f>
        <v/>
      </c>
      <c r="W155" s="38" t="e">
        <f>IF(Tabelle1!H157="",Tabelle1!L157*1500,Tabelle1!H157*1500)</f>
        <v>#VALUE!</v>
      </c>
      <c r="X155" s="38" t="e">
        <f>IF(AA155+AB155&gt;1,(Tabelle1!H157+Tabelle1!L157)*1500,W155)</f>
        <v>#VALUE!</v>
      </c>
      <c r="Y155" s="40">
        <f>Tabelle1!N157-Tabelle1!O157-Tabelle1!P157</f>
        <v>0</v>
      </c>
      <c r="AA155" s="38">
        <f>IF(Tabelle1!H157="",0,1)</f>
        <v>0</v>
      </c>
      <c r="AB155" s="38">
        <f>IF(Tabelle1!L157="",0,1)</f>
        <v>0</v>
      </c>
      <c r="AD155" s="38" t="str">
        <f>IF(Formeln!AA155+Formeln!AB155=0,"leer",IF(Formeln!X155&gt;Y155,Y155,Formeln!X155))</f>
        <v>leer</v>
      </c>
    </row>
    <row r="156" spans="7:30" x14ac:dyDescent="0.25">
      <c r="G156" s="39">
        <f>IF(Tabelle1!J158&gt;Tabelle1!G158,Tabelle1!J158,Tabelle1!G158)</f>
        <v>0</v>
      </c>
      <c r="I156" s="38" t="str">
        <f>IF(ISBLANK(Tabelle1!F158),"",MONTH(Tabelle1!F158))</f>
        <v/>
      </c>
      <c r="J156" s="38" t="str">
        <f>IF(ISBLANK(Tabelle1!G158),"",MONTH(Tabelle1!G158))</f>
        <v/>
      </c>
      <c r="K156" s="38" t="e">
        <f t="shared" si="8"/>
        <v>#VALUE!</v>
      </c>
      <c r="M156" s="38" t="str">
        <f>IF(ISBLANK(Tabelle1!J158),"",MONTH(G156))</f>
        <v/>
      </c>
      <c r="N156" s="38" t="str">
        <f>IF(ISBLANK(Tabelle1!K158),"",MONTH(Tabelle1!K158))</f>
        <v/>
      </c>
      <c r="O156" s="38" t="e">
        <f t="shared" si="9"/>
        <v>#VALUE!</v>
      </c>
      <c r="Q156" s="38" t="str">
        <f>IF(ISBLANK(Tabelle1!J158),"",MONTH(Tabelle1!J158))</f>
        <v/>
      </c>
      <c r="R156" s="38" t="str">
        <f>IF(ISBLANK(Tabelle1!K158),"",MONTH(Tabelle1!K158))</f>
        <v/>
      </c>
      <c r="S156" s="38" t="e">
        <f t="shared" si="10"/>
        <v>#VALUE!</v>
      </c>
      <c r="U156" s="38" t="e">
        <f t="shared" si="11"/>
        <v>#VALUE!</v>
      </c>
      <c r="V156" s="38" t="str">
        <f>IF(Formeln!Q156="","",IF(OR(Tabelle1!F158="",MONTH(Tabelle1!J158)&gt;MONTH(Tabelle1!G158)),Formeln!S156,IF(Formeln!M156="","",Formeln!O156)))</f>
        <v/>
      </c>
      <c r="W156" s="38" t="e">
        <f>IF(Tabelle1!H158="",Tabelle1!L158*1500,Tabelle1!H158*1500)</f>
        <v>#VALUE!</v>
      </c>
      <c r="X156" s="38" t="e">
        <f>IF(AA156+AB156&gt;1,(Tabelle1!H158+Tabelle1!L158)*1500,W156)</f>
        <v>#VALUE!</v>
      </c>
      <c r="Y156" s="40">
        <f>Tabelle1!N158-Tabelle1!O158-Tabelle1!P158</f>
        <v>0</v>
      </c>
      <c r="AA156" s="38">
        <f>IF(Tabelle1!H158="",0,1)</f>
        <v>0</v>
      </c>
      <c r="AB156" s="38">
        <f>IF(Tabelle1!L158="",0,1)</f>
        <v>0</v>
      </c>
      <c r="AD156" s="38" t="str">
        <f>IF(Formeln!AA156+Formeln!AB156=0,"leer",IF(Formeln!X156&gt;Y156,Y156,Formeln!X156))</f>
        <v>leer</v>
      </c>
    </row>
    <row r="157" spans="7:30" x14ac:dyDescent="0.25">
      <c r="G157" s="39">
        <f>IF(Tabelle1!J159&gt;Tabelle1!G159,Tabelle1!J159,Tabelle1!G159)</f>
        <v>0</v>
      </c>
      <c r="I157" s="38" t="str">
        <f>IF(ISBLANK(Tabelle1!F159),"",MONTH(Tabelle1!F159))</f>
        <v/>
      </c>
      <c r="J157" s="38" t="str">
        <f>IF(ISBLANK(Tabelle1!G159),"",MONTH(Tabelle1!G159))</f>
        <v/>
      </c>
      <c r="K157" s="38" t="e">
        <f t="shared" si="8"/>
        <v>#VALUE!</v>
      </c>
      <c r="M157" s="38" t="str">
        <f>IF(ISBLANK(Tabelle1!J159),"",MONTH(G157))</f>
        <v/>
      </c>
      <c r="N157" s="38" t="str">
        <f>IF(ISBLANK(Tabelle1!K159),"",MONTH(Tabelle1!K159))</f>
        <v/>
      </c>
      <c r="O157" s="38" t="e">
        <f t="shared" si="9"/>
        <v>#VALUE!</v>
      </c>
      <c r="Q157" s="38" t="str">
        <f>IF(ISBLANK(Tabelle1!J159),"",MONTH(Tabelle1!J159))</f>
        <v/>
      </c>
      <c r="R157" s="38" t="str">
        <f>IF(ISBLANK(Tabelle1!K159),"",MONTH(Tabelle1!K159))</f>
        <v/>
      </c>
      <c r="S157" s="38" t="e">
        <f t="shared" si="10"/>
        <v>#VALUE!</v>
      </c>
      <c r="U157" s="38" t="e">
        <f t="shared" si="11"/>
        <v>#VALUE!</v>
      </c>
      <c r="V157" s="38" t="str">
        <f>IF(Formeln!Q157="","",IF(OR(Tabelle1!F159="",MONTH(Tabelle1!J159)&gt;MONTH(Tabelle1!G159)),Formeln!S157,IF(Formeln!M157="","",Formeln!O157)))</f>
        <v/>
      </c>
      <c r="W157" s="38" t="e">
        <f>IF(Tabelle1!H159="",Tabelle1!L159*1500,Tabelle1!H159*1500)</f>
        <v>#VALUE!</v>
      </c>
      <c r="X157" s="38" t="e">
        <f>IF(AA157+AB157&gt;1,(Tabelle1!H159+Tabelle1!L159)*1500,W157)</f>
        <v>#VALUE!</v>
      </c>
      <c r="Y157" s="40">
        <f>Tabelle1!N159-Tabelle1!O159-Tabelle1!P159</f>
        <v>0</v>
      </c>
      <c r="AA157" s="38">
        <f>IF(Tabelle1!H159="",0,1)</f>
        <v>0</v>
      </c>
      <c r="AB157" s="38">
        <f>IF(Tabelle1!L159="",0,1)</f>
        <v>0</v>
      </c>
      <c r="AD157" s="38" t="str">
        <f>IF(Formeln!AA157+Formeln!AB157=0,"leer",IF(Formeln!X157&gt;Y157,Y157,Formeln!X157))</f>
        <v>leer</v>
      </c>
    </row>
    <row r="158" spans="7:30" x14ac:dyDescent="0.25">
      <c r="G158" s="39">
        <f>IF(Tabelle1!J160&gt;Tabelle1!G160,Tabelle1!J160,Tabelle1!G160)</f>
        <v>0</v>
      </c>
      <c r="I158" s="38" t="str">
        <f>IF(ISBLANK(Tabelle1!F160),"",MONTH(Tabelle1!F160))</f>
        <v/>
      </c>
      <c r="J158" s="38" t="str">
        <f>IF(ISBLANK(Tabelle1!G160),"",MONTH(Tabelle1!G160))</f>
        <v/>
      </c>
      <c r="K158" s="38" t="e">
        <f t="shared" si="8"/>
        <v>#VALUE!</v>
      </c>
      <c r="M158" s="38" t="str">
        <f>IF(ISBLANK(Tabelle1!J160),"",MONTH(G158))</f>
        <v/>
      </c>
      <c r="N158" s="38" t="str">
        <f>IF(ISBLANK(Tabelle1!K160),"",MONTH(Tabelle1!K160))</f>
        <v/>
      </c>
      <c r="O158" s="38" t="e">
        <f t="shared" si="9"/>
        <v>#VALUE!</v>
      </c>
      <c r="Q158" s="38" t="str">
        <f>IF(ISBLANK(Tabelle1!J160),"",MONTH(Tabelle1!J160))</f>
        <v/>
      </c>
      <c r="R158" s="38" t="str">
        <f>IF(ISBLANK(Tabelle1!K160),"",MONTH(Tabelle1!K160))</f>
        <v/>
      </c>
      <c r="S158" s="38" t="e">
        <f t="shared" si="10"/>
        <v>#VALUE!</v>
      </c>
      <c r="U158" s="38" t="e">
        <f t="shared" si="11"/>
        <v>#VALUE!</v>
      </c>
      <c r="V158" s="38" t="str">
        <f>IF(Formeln!Q158="","",IF(OR(Tabelle1!F160="",MONTH(Tabelle1!J160)&gt;MONTH(Tabelle1!G160)),Formeln!S158,IF(Formeln!M158="","",Formeln!O158)))</f>
        <v/>
      </c>
      <c r="W158" s="38" t="e">
        <f>IF(Tabelle1!H160="",Tabelle1!L160*1500,Tabelle1!H160*1500)</f>
        <v>#VALUE!</v>
      </c>
      <c r="X158" s="38" t="e">
        <f>IF(AA158+AB158&gt;1,(Tabelle1!H160+Tabelle1!L160)*1500,W158)</f>
        <v>#VALUE!</v>
      </c>
      <c r="Y158" s="40">
        <f>Tabelle1!N160-Tabelle1!O160-Tabelle1!P160</f>
        <v>0</v>
      </c>
      <c r="AA158" s="38">
        <f>IF(Tabelle1!H160="",0,1)</f>
        <v>0</v>
      </c>
      <c r="AB158" s="38">
        <f>IF(Tabelle1!L160="",0,1)</f>
        <v>0</v>
      </c>
      <c r="AD158" s="38" t="str">
        <f>IF(Formeln!AA158+Formeln!AB158=0,"leer",IF(Formeln!X158&gt;Y158,Y158,Formeln!X158))</f>
        <v>leer</v>
      </c>
    </row>
    <row r="159" spans="7:30" x14ac:dyDescent="0.25">
      <c r="G159" s="39">
        <f>IF(Tabelle1!J161&gt;Tabelle1!G161,Tabelle1!J161,Tabelle1!G161)</f>
        <v>0</v>
      </c>
      <c r="I159" s="38" t="str">
        <f>IF(ISBLANK(Tabelle1!F161),"",MONTH(Tabelle1!F161))</f>
        <v/>
      </c>
      <c r="J159" s="38" t="str">
        <f>IF(ISBLANK(Tabelle1!G161),"",MONTH(Tabelle1!G161))</f>
        <v/>
      </c>
      <c r="K159" s="38" t="e">
        <f t="shared" si="8"/>
        <v>#VALUE!</v>
      </c>
      <c r="M159" s="38" t="str">
        <f>IF(ISBLANK(Tabelle1!J161),"",MONTH(G159))</f>
        <v/>
      </c>
      <c r="N159" s="38" t="str">
        <f>IF(ISBLANK(Tabelle1!K161),"",MONTH(Tabelle1!K161))</f>
        <v/>
      </c>
      <c r="O159" s="38" t="e">
        <f t="shared" si="9"/>
        <v>#VALUE!</v>
      </c>
      <c r="Q159" s="38" t="str">
        <f>IF(ISBLANK(Tabelle1!J161),"",MONTH(Tabelle1!J161))</f>
        <v/>
      </c>
      <c r="R159" s="38" t="str">
        <f>IF(ISBLANK(Tabelle1!K161),"",MONTH(Tabelle1!K161))</f>
        <v/>
      </c>
      <c r="S159" s="38" t="e">
        <f t="shared" si="10"/>
        <v>#VALUE!</v>
      </c>
      <c r="U159" s="38" t="e">
        <f t="shared" si="11"/>
        <v>#VALUE!</v>
      </c>
      <c r="V159" s="38" t="str">
        <f>IF(Formeln!Q159="","",IF(OR(Tabelle1!F161="",MONTH(Tabelle1!J161)&gt;MONTH(Tabelle1!G161)),Formeln!S159,IF(Formeln!M159="","",Formeln!O159)))</f>
        <v/>
      </c>
      <c r="W159" s="38" t="e">
        <f>IF(Tabelle1!H161="",Tabelle1!L161*1500,Tabelle1!H161*1500)</f>
        <v>#VALUE!</v>
      </c>
      <c r="X159" s="38" t="e">
        <f>IF(AA159+AB159&gt;1,(Tabelle1!H161+Tabelle1!L161)*1500,W159)</f>
        <v>#VALUE!</v>
      </c>
      <c r="Y159" s="40">
        <f>Tabelle1!N161-Tabelle1!O161-Tabelle1!P161</f>
        <v>0</v>
      </c>
      <c r="AA159" s="38">
        <f>IF(Tabelle1!H161="",0,1)</f>
        <v>0</v>
      </c>
      <c r="AB159" s="38">
        <f>IF(Tabelle1!L161="",0,1)</f>
        <v>0</v>
      </c>
      <c r="AD159" s="38" t="str">
        <f>IF(Formeln!AA159+Formeln!AB159=0,"leer",IF(Formeln!X159&gt;Y159,Y159,Formeln!X159))</f>
        <v>leer</v>
      </c>
    </row>
    <row r="160" spans="7:30" x14ac:dyDescent="0.25">
      <c r="G160" s="39">
        <f>IF(Tabelle1!J162&gt;Tabelle1!G162,Tabelle1!J162,Tabelle1!G162)</f>
        <v>0</v>
      </c>
      <c r="I160" s="38" t="str">
        <f>IF(ISBLANK(Tabelle1!F162),"",MONTH(Tabelle1!F162))</f>
        <v/>
      </c>
      <c r="J160" s="38" t="str">
        <f>IF(ISBLANK(Tabelle1!G162),"",MONTH(Tabelle1!G162))</f>
        <v/>
      </c>
      <c r="K160" s="38" t="e">
        <f t="shared" si="8"/>
        <v>#VALUE!</v>
      </c>
      <c r="M160" s="38" t="str">
        <f>IF(ISBLANK(Tabelle1!J162),"",MONTH(G160))</f>
        <v/>
      </c>
      <c r="N160" s="38" t="str">
        <f>IF(ISBLANK(Tabelle1!K162),"",MONTH(Tabelle1!K162))</f>
        <v/>
      </c>
      <c r="O160" s="38" t="e">
        <f t="shared" si="9"/>
        <v>#VALUE!</v>
      </c>
      <c r="Q160" s="38" t="str">
        <f>IF(ISBLANK(Tabelle1!J162),"",MONTH(Tabelle1!J162))</f>
        <v/>
      </c>
      <c r="R160" s="38" t="str">
        <f>IF(ISBLANK(Tabelle1!K162),"",MONTH(Tabelle1!K162))</f>
        <v/>
      </c>
      <c r="S160" s="38" t="e">
        <f t="shared" si="10"/>
        <v>#VALUE!</v>
      </c>
      <c r="U160" s="38" t="e">
        <f t="shared" si="11"/>
        <v>#VALUE!</v>
      </c>
      <c r="V160" s="38" t="str">
        <f>IF(Formeln!Q160="","",IF(OR(Tabelle1!F162="",MONTH(Tabelle1!J162)&gt;MONTH(Tabelle1!G162)),Formeln!S160,IF(Formeln!M160="","",Formeln!O160)))</f>
        <v/>
      </c>
      <c r="W160" s="38" t="e">
        <f>IF(Tabelle1!H162="",Tabelle1!L162*1500,Tabelle1!H162*1500)</f>
        <v>#VALUE!</v>
      </c>
      <c r="X160" s="38" t="e">
        <f>IF(AA160+AB160&gt;1,(Tabelle1!H162+Tabelle1!L162)*1500,W160)</f>
        <v>#VALUE!</v>
      </c>
      <c r="Y160" s="40">
        <f>Tabelle1!N162-Tabelle1!O162-Tabelle1!P162</f>
        <v>0</v>
      </c>
      <c r="AA160" s="38">
        <f>IF(Tabelle1!H162="",0,1)</f>
        <v>0</v>
      </c>
      <c r="AB160" s="38">
        <f>IF(Tabelle1!L162="",0,1)</f>
        <v>0</v>
      </c>
      <c r="AD160" s="38" t="str">
        <f>IF(Formeln!AA160+Formeln!AB160=0,"leer",IF(Formeln!X160&gt;Y160,Y160,Formeln!X160))</f>
        <v>leer</v>
      </c>
    </row>
    <row r="161" spans="7:30" x14ac:dyDescent="0.25">
      <c r="G161" s="39">
        <f>IF(Tabelle1!J163&gt;Tabelle1!G163,Tabelle1!J163,Tabelle1!G163)</f>
        <v>0</v>
      </c>
      <c r="I161" s="38" t="str">
        <f>IF(ISBLANK(Tabelle1!F163),"",MONTH(Tabelle1!F163))</f>
        <v/>
      </c>
      <c r="J161" s="38" t="str">
        <f>IF(ISBLANK(Tabelle1!G163),"",MONTH(Tabelle1!G163))</f>
        <v/>
      </c>
      <c r="K161" s="38" t="e">
        <f t="shared" si="8"/>
        <v>#VALUE!</v>
      </c>
      <c r="M161" s="38" t="str">
        <f>IF(ISBLANK(Tabelle1!J163),"",MONTH(G161))</f>
        <v/>
      </c>
      <c r="N161" s="38" t="str">
        <f>IF(ISBLANK(Tabelle1!K163),"",MONTH(Tabelle1!K163))</f>
        <v/>
      </c>
      <c r="O161" s="38" t="e">
        <f t="shared" si="9"/>
        <v>#VALUE!</v>
      </c>
      <c r="Q161" s="38" t="str">
        <f>IF(ISBLANK(Tabelle1!J163),"",MONTH(Tabelle1!J163))</f>
        <v/>
      </c>
      <c r="R161" s="38" t="str">
        <f>IF(ISBLANK(Tabelle1!K163),"",MONTH(Tabelle1!K163))</f>
        <v/>
      </c>
      <c r="S161" s="38" t="e">
        <f t="shared" si="10"/>
        <v>#VALUE!</v>
      </c>
      <c r="U161" s="38" t="e">
        <f t="shared" si="11"/>
        <v>#VALUE!</v>
      </c>
      <c r="V161" s="38" t="str">
        <f>IF(Formeln!Q161="","",IF(OR(Tabelle1!F163="",MONTH(Tabelle1!J163)&gt;MONTH(Tabelle1!G163)),Formeln!S161,IF(Formeln!M161="","",Formeln!O161)))</f>
        <v/>
      </c>
      <c r="W161" s="38" t="e">
        <f>IF(Tabelle1!H163="",Tabelle1!L163*1500,Tabelle1!H163*1500)</f>
        <v>#VALUE!</v>
      </c>
      <c r="X161" s="38" t="e">
        <f>IF(AA161+AB161&gt;1,(Tabelle1!H163+Tabelle1!L163)*1500,W161)</f>
        <v>#VALUE!</v>
      </c>
      <c r="Y161" s="40">
        <f>Tabelle1!N163-Tabelle1!O163-Tabelle1!P163</f>
        <v>0</v>
      </c>
      <c r="AA161" s="38">
        <f>IF(Tabelle1!H163="",0,1)</f>
        <v>0</v>
      </c>
      <c r="AB161" s="38">
        <f>IF(Tabelle1!L163="",0,1)</f>
        <v>0</v>
      </c>
      <c r="AD161" s="38" t="str">
        <f>IF(Formeln!AA161+Formeln!AB161=0,"leer",IF(Formeln!X161&gt;Y161,Y161,Formeln!X161))</f>
        <v>leer</v>
      </c>
    </row>
    <row r="162" spans="7:30" x14ac:dyDescent="0.25">
      <c r="G162" s="39">
        <f>IF(Tabelle1!J164&gt;Tabelle1!G164,Tabelle1!J164,Tabelle1!G164)</f>
        <v>0</v>
      </c>
      <c r="I162" s="38" t="str">
        <f>IF(ISBLANK(Tabelle1!F164),"",MONTH(Tabelle1!F164))</f>
        <v/>
      </c>
      <c r="J162" s="38" t="str">
        <f>IF(ISBLANK(Tabelle1!G164),"",MONTH(Tabelle1!G164))</f>
        <v/>
      </c>
      <c r="K162" s="38" t="e">
        <f t="shared" si="8"/>
        <v>#VALUE!</v>
      </c>
      <c r="M162" s="38" t="str">
        <f>IF(ISBLANK(Tabelle1!J164),"",MONTH(G162))</f>
        <v/>
      </c>
      <c r="N162" s="38" t="str">
        <f>IF(ISBLANK(Tabelle1!K164),"",MONTH(Tabelle1!K164))</f>
        <v/>
      </c>
      <c r="O162" s="38" t="e">
        <f t="shared" si="9"/>
        <v>#VALUE!</v>
      </c>
      <c r="Q162" s="38" t="str">
        <f>IF(ISBLANK(Tabelle1!J164),"",MONTH(Tabelle1!J164))</f>
        <v/>
      </c>
      <c r="R162" s="38" t="str">
        <f>IF(ISBLANK(Tabelle1!K164),"",MONTH(Tabelle1!K164))</f>
        <v/>
      </c>
      <c r="S162" s="38" t="e">
        <f t="shared" si="10"/>
        <v>#VALUE!</v>
      </c>
      <c r="U162" s="38" t="e">
        <f t="shared" si="11"/>
        <v>#VALUE!</v>
      </c>
      <c r="V162" s="38" t="str">
        <f>IF(Formeln!Q162="","",IF(OR(Tabelle1!F164="",MONTH(Tabelle1!J164)&gt;MONTH(Tabelle1!G164)),Formeln!S162,IF(Formeln!M162="","",Formeln!O162)))</f>
        <v/>
      </c>
      <c r="W162" s="38" t="e">
        <f>IF(Tabelle1!H164="",Tabelle1!L164*1500,Tabelle1!H164*1500)</f>
        <v>#VALUE!</v>
      </c>
      <c r="X162" s="38" t="e">
        <f>IF(AA162+AB162&gt;1,(Tabelle1!H164+Tabelle1!L164)*1500,W162)</f>
        <v>#VALUE!</v>
      </c>
      <c r="Y162" s="40">
        <f>Tabelle1!N164-Tabelle1!O164-Tabelle1!P164</f>
        <v>0</v>
      </c>
      <c r="AA162" s="38">
        <f>IF(Tabelle1!H164="",0,1)</f>
        <v>0</v>
      </c>
      <c r="AB162" s="38">
        <f>IF(Tabelle1!L164="",0,1)</f>
        <v>0</v>
      </c>
      <c r="AD162" s="38" t="str">
        <f>IF(Formeln!AA162+Formeln!AB162=0,"leer",IF(Formeln!X162&gt;Y162,Y162,Formeln!X162))</f>
        <v>leer</v>
      </c>
    </row>
    <row r="163" spans="7:30" x14ac:dyDescent="0.25">
      <c r="G163" s="39">
        <f>IF(Tabelle1!J165&gt;Tabelle1!G165,Tabelle1!J165,Tabelle1!G165)</f>
        <v>0</v>
      </c>
      <c r="I163" s="38" t="str">
        <f>IF(ISBLANK(Tabelle1!F165),"",MONTH(Tabelle1!F165))</f>
        <v/>
      </c>
      <c r="J163" s="38" t="str">
        <f>IF(ISBLANK(Tabelle1!G165),"",MONTH(Tabelle1!G165))</f>
        <v/>
      </c>
      <c r="K163" s="38" t="e">
        <f t="shared" si="8"/>
        <v>#VALUE!</v>
      </c>
      <c r="M163" s="38" t="str">
        <f>IF(ISBLANK(Tabelle1!J165),"",MONTH(G163))</f>
        <v/>
      </c>
      <c r="N163" s="38" t="str">
        <f>IF(ISBLANK(Tabelle1!K165),"",MONTH(Tabelle1!K165))</f>
        <v/>
      </c>
      <c r="O163" s="38" t="e">
        <f t="shared" si="9"/>
        <v>#VALUE!</v>
      </c>
      <c r="Q163" s="38" t="str">
        <f>IF(ISBLANK(Tabelle1!J165),"",MONTH(Tabelle1!J165))</f>
        <v/>
      </c>
      <c r="R163" s="38" t="str">
        <f>IF(ISBLANK(Tabelle1!K165),"",MONTH(Tabelle1!K165))</f>
        <v/>
      </c>
      <c r="S163" s="38" t="e">
        <f t="shared" si="10"/>
        <v>#VALUE!</v>
      </c>
      <c r="U163" s="38" t="e">
        <f t="shared" si="11"/>
        <v>#VALUE!</v>
      </c>
      <c r="V163" s="38" t="str">
        <f>IF(Formeln!Q163="","",IF(OR(Tabelle1!F165="",MONTH(Tabelle1!J165)&gt;MONTH(Tabelle1!G165)),Formeln!S163,IF(Formeln!M163="","",Formeln!O163)))</f>
        <v/>
      </c>
      <c r="W163" s="38" t="e">
        <f>IF(Tabelle1!H165="",Tabelle1!L165*1500,Tabelle1!H165*1500)</f>
        <v>#VALUE!</v>
      </c>
      <c r="X163" s="38" t="e">
        <f>IF(AA163+AB163&gt;1,(Tabelle1!H165+Tabelle1!L165)*1500,W163)</f>
        <v>#VALUE!</v>
      </c>
      <c r="Y163" s="40">
        <f>Tabelle1!N165-Tabelle1!O165-Tabelle1!P165</f>
        <v>0</v>
      </c>
      <c r="AA163" s="38">
        <f>IF(Tabelle1!H165="",0,1)</f>
        <v>0</v>
      </c>
      <c r="AB163" s="38">
        <f>IF(Tabelle1!L165="",0,1)</f>
        <v>0</v>
      </c>
      <c r="AD163" s="38" t="str">
        <f>IF(Formeln!AA163+Formeln!AB163=0,"leer",IF(Formeln!X163&gt;Y163,Y163,Formeln!X163))</f>
        <v>leer</v>
      </c>
    </row>
    <row r="164" spans="7:30" x14ac:dyDescent="0.25">
      <c r="G164" s="39">
        <f>IF(Tabelle1!J166&gt;Tabelle1!G166,Tabelle1!J166,Tabelle1!G166)</f>
        <v>0</v>
      </c>
      <c r="I164" s="38" t="str">
        <f>IF(ISBLANK(Tabelle1!F166),"",MONTH(Tabelle1!F166))</f>
        <v/>
      </c>
      <c r="J164" s="38" t="str">
        <f>IF(ISBLANK(Tabelle1!G166),"",MONTH(Tabelle1!G166))</f>
        <v/>
      </c>
      <c r="K164" s="38" t="e">
        <f t="shared" si="8"/>
        <v>#VALUE!</v>
      </c>
      <c r="M164" s="38" t="str">
        <f>IF(ISBLANK(Tabelle1!J166),"",MONTH(G164))</f>
        <v/>
      </c>
      <c r="N164" s="38" t="str">
        <f>IF(ISBLANK(Tabelle1!K166),"",MONTH(Tabelle1!K166))</f>
        <v/>
      </c>
      <c r="O164" s="38" t="e">
        <f t="shared" si="9"/>
        <v>#VALUE!</v>
      </c>
      <c r="Q164" s="38" t="str">
        <f>IF(ISBLANK(Tabelle1!J166),"",MONTH(Tabelle1!J166))</f>
        <v/>
      </c>
      <c r="R164" s="38" t="str">
        <f>IF(ISBLANK(Tabelle1!K166),"",MONTH(Tabelle1!K166))</f>
        <v/>
      </c>
      <c r="S164" s="38" t="e">
        <f t="shared" si="10"/>
        <v>#VALUE!</v>
      </c>
      <c r="U164" s="38" t="e">
        <f t="shared" si="11"/>
        <v>#VALUE!</v>
      </c>
      <c r="V164" s="38" t="str">
        <f>IF(Formeln!Q164="","",IF(OR(Tabelle1!F166="",MONTH(Tabelle1!J166)&gt;MONTH(Tabelle1!G166)),Formeln!S164,IF(Formeln!M164="","",Formeln!O164)))</f>
        <v/>
      </c>
      <c r="W164" s="38" t="e">
        <f>IF(Tabelle1!H166="",Tabelle1!L166*1500,Tabelle1!H166*1500)</f>
        <v>#VALUE!</v>
      </c>
      <c r="X164" s="38" t="e">
        <f>IF(AA164+AB164&gt;1,(Tabelle1!H166+Tabelle1!L166)*1500,W164)</f>
        <v>#VALUE!</v>
      </c>
      <c r="Y164" s="40">
        <f>Tabelle1!N166-Tabelle1!O166-Tabelle1!P166</f>
        <v>0</v>
      </c>
      <c r="AA164" s="38">
        <f>IF(Tabelle1!H166="",0,1)</f>
        <v>0</v>
      </c>
      <c r="AB164" s="38">
        <f>IF(Tabelle1!L166="",0,1)</f>
        <v>0</v>
      </c>
      <c r="AD164" s="38" t="str">
        <f>IF(Formeln!AA164+Formeln!AB164=0,"leer",IF(Formeln!X164&gt;Y164,Y164,Formeln!X164))</f>
        <v>leer</v>
      </c>
    </row>
    <row r="165" spans="7:30" x14ac:dyDescent="0.25">
      <c r="G165" s="39">
        <f>IF(Tabelle1!J167&gt;Tabelle1!G167,Tabelle1!J167,Tabelle1!G167)</f>
        <v>0</v>
      </c>
      <c r="I165" s="38" t="str">
        <f>IF(ISBLANK(Tabelle1!F167),"",MONTH(Tabelle1!F167))</f>
        <v/>
      </c>
      <c r="J165" s="38" t="str">
        <f>IF(ISBLANK(Tabelle1!G167),"",MONTH(Tabelle1!G167))</f>
        <v/>
      </c>
      <c r="K165" s="38" t="e">
        <f t="shared" si="8"/>
        <v>#VALUE!</v>
      </c>
      <c r="M165" s="38" t="str">
        <f>IF(ISBLANK(Tabelle1!J167),"",MONTH(G165))</f>
        <v/>
      </c>
      <c r="N165" s="38" t="str">
        <f>IF(ISBLANK(Tabelle1!K167),"",MONTH(Tabelle1!K167))</f>
        <v/>
      </c>
      <c r="O165" s="38" t="e">
        <f t="shared" si="9"/>
        <v>#VALUE!</v>
      </c>
      <c r="Q165" s="38" t="str">
        <f>IF(ISBLANK(Tabelle1!J167),"",MONTH(Tabelle1!J167))</f>
        <v/>
      </c>
      <c r="R165" s="38" t="str">
        <f>IF(ISBLANK(Tabelle1!K167),"",MONTH(Tabelle1!K167))</f>
        <v/>
      </c>
      <c r="S165" s="38" t="e">
        <f t="shared" si="10"/>
        <v>#VALUE!</v>
      </c>
      <c r="U165" s="38" t="e">
        <f t="shared" si="11"/>
        <v>#VALUE!</v>
      </c>
      <c r="V165" s="38" t="str">
        <f>IF(Formeln!Q165="","",IF(OR(Tabelle1!F167="",MONTH(Tabelle1!J167)&gt;MONTH(Tabelle1!G167)),Formeln!S165,IF(Formeln!M165="","",Formeln!O165)))</f>
        <v/>
      </c>
      <c r="W165" s="38" t="e">
        <f>IF(Tabelle1!H167="",Tabelle1!L167*1500,Tabelle1!H167*1500)</f>
        <v>#VALUE!</v>
      </c>
      <c r="X165" s="38" t="e">
        <f>IF(AA165+AB165&gt;1,(Tabelle1!H167+Tabelle1!L167)*1500,W165)</f>
        <v>#VALUE!</v>
      </c>
      <c r="Y165" s="40">
        <f>Tabelle1!N167-Tabelle1!O167-Tabelle1!P167</f>
        <v>0</v>
      </c>
      <c r="AA165" s="38">
        <f>IF(Tabelle1!H167="",0,1)</f>
        <v>0</v>
      </c>
      <c r="AB165" s="38">
        <f>IF(Tabelle1!L167="",0,1)</f>
        <v>0</v>
      </c>
      <c r="AD165" s="38" t="str">
        <f>IF(Formeln!AA165+Formeln!AB165=0,"leer",IF(Formeln!X165&gt;Y165,Y165,Formeln!X165))</f>
        <v>leer</v>
      </c>
    </row>
    <row r="166" spans="7:30" x14ac:dyDescent="0.25">
      <c r="G166" s="39">
        <f>IF(Tabelle1!J168&gt;Tabelle1!G168,Tabelle1!J168,Tabelle1!G168)</f>
        <v>0</v>
      </c>
      <c r="I166" s="38" t="str">
        <f>IF(ISBLANK(Tabelle1!F168),"",MONTH(Tabelle1!F168))</f>
        <v/>
      </c>
      <c r="J166" s="38" t="str">
        <f>IF(ISBLANK(Tabelle1!G168),"",MONTH(Tabelle1!G168))</f>
        <v/>
      </c>
      <c r="K166" s="38" t="e">
        <f t="shared" si="8"/>
        <v>#VALUE!</v>
      </c>
      <c r="M166" s="38" t="str">
        <f>IF(ISBLANK(Tabelle1!J168),"",MONTH(G166))</f>
        <v/>
      </c>
      <c r="N166" s="38" t="str">
        <f>IF(ISBLANK(Tabelle1!K168),"",MONTH(Tabelle1!K168))</f>
        <v/>
      </c>
      <c r="O166" s="38" t="e">
        <f t="shared" si="9"/>
        <v>#VALUE!</v>
      </c>
      <c r="Q166" s="38" t="str">
        <f>IF(ISBLANK(Tabelle1!J168),"",MONTH(Tabelle1!J168))</f>
        <v/>
      </c>
      <c r="R166" s="38" t="str">
        <f>IF(ISBLANK(Tabelle1!K168),"",MONTH(Tabelle1!K168))</f>
        <v/>
      </c>
      <c r="S166" s="38" t="e">
        <f t="shared" si="10"/>
        <v>#VALUE!</v>
      </c>
      <c r="U166" s="38" t="e">
        <f t="shared" si="11"/>
        <v>#VALUE!</v>
      </c>
      <c r="V166" s="38" t="str">
        <f>IF(Formeln!Q166="","",IF(OR(Tabelle1!F168="",MONTH(Tabelle1!J168)&gt;MONTH(Tabelle1!G168)),Formeln!S166,IF(Formeln!M166="","",Formeln!O166)))</f>
        <v/>
      </c>
      <c r="W166" s="38" t="e">
        <f>IF(Tabelle1!H168="",Tabelle1!L168*1500,Tabelle1!H168*1500)</f>
        <v>#VALUE!</v>
      </c>
      <c r="X166" s="38" t="e">
        <f>IF(AA166+AB166&gt;1,(Tabelle1!H168+Tabelle1!L168)*1500,W166)</f>
        <v>#VALUE!</v>
      </c>
      <c r="Y166" s="40">
        <f>Tabelle1!N168-Tabelle1!O168-Tabelle1!P168</f>
        <v>0</v>
      </c>
      <c r="AA166" s="38">
        <f>IF(Tabelle1!H168="",0,1)</f>
        <v>0</v>
      </c>
      <c r="AB166" s="38">
        <f>IF(Tabelle1!L168="",0,1)</f>
        <v>0</v>
      </c>
      <c r="AD166" s="38" t="str">
        <f>IF(Formeln!AA166+Formeln!AB166=0,"leer",IF(Formeln!X166&gt;Y166,Y166,Formeln!X166))</f>
        <v>leer</v>
      </c>
    </row>
    <row r="167" spans="7:30" x14ac:dyDescent="0.25">
      <c r="G167" s="39">
        <f>IF(Tabelle1!J169&gt;Tabelle1!G169,Tabelle1!J169,Tabelle1!G169)</f>
        <v>0</v>
      </c>
      <c r="I167" s="38" t="str">
        <f>IF(ISBLANK(Tabelle1!F169),"",MONTH(Tabelle1!F169))</f>
        <v/>
      </c>
      <c r="J167" s="38" t="str">
        <f>IF(ISBLANK(Tabelle1!G169),"",MONTH(Tabelle1!G169))</f>
        <v/>
      </c>
      <c r="K167" s="38" t="e">
        <f t="shared" si="8"/>
        <v>#VALUE!</v>
      </c>
      <c r="M167" s="38" t="str">
        <f>IF(ISBLANK(Tabelle1!J169),"",MONTH(G167))</f>
        <v/>
      </c>
      <c r="N167" s="38" t="str">
        <f>IF(ISBLANK(Tabelle1!K169),"",MONTH(Tabelle1!K169))</f>
        <v/>
      </c>
      <c r="O167" s="38" t="e">
        <f t="shared" si="9"/>
        <v>#VALUE!</v>
      </c>
      <c r="Q167" s="38" t="str">
        <f>IF(ISBLANK(Tabelle1!J169),"",MONTH(Tabelle1!J169))</f>
        <v/>
      </c>
      <c r="R167" s="38" t="str">
        <f>IF(ISBLANK(Tabelle1!K169),"",MONTH(Tabelle1!K169))</f>
        <v/>
      </c>
      <c r="S167" s="38" t="e">
        <f t="shared" si="10"/>
        <v>#VALUE!</v>
      </c>
      <c r="U167" s="38" t="e">
        <f t="shared" si="11"/>
        <v>#VALUE!</v>
      </c>
      <c r="V167" s="38" t="str">
        <f>IF(Formeln!Q167="","",IF(OR(Tabelle1!F169="",MONTH(Tabelle1!J169)&gt;MONTH(Tabelle1!G169)),Formeln!S167,IF(Formeln!M167="","",Formeln!O167)))</f>
        <v/>
      </c>
      <c r="W167" s="38" t="e">
        <f>IF(Tabelle1!H169="",Tabelle1!L169*1500,Tabelle1!H169*1500)</f>
        <v>#VALUE!</v>
      </c>
      <c r="X167" s="38" t="e">
        <f>IF(AA167+AB167&gt;1,(Tabelle1!H169+Tabelle1!L169)*1500,W167)</f>
        <v>#VALUE!</v>
      </c>
      <c r="Y167" s="40">
        <f>Tabelle1!N169-Tabelle1!O169-Tabelle1!P169</f>
        <v>0</v>
      </c>
      <c r="AA167" s="38">
        <f>IF(Tabelle1!H169="",0,1)</f>
        <v>0</v>
      </c>
      <c r="AB167" s="38">
        <f>IF(Tabelle1!L169="",0,1)</f>
        <v>0</v>
      </c>
      <c r="AD167" s="38" t="str">
        <f>IF(Formeln!AA167+Formeln!AB167=0,"leer",IF(Formeln!X167&gt;Y167,Y167,Formeln!X167))</f>
        <v>leer</v>
      </c>
    </row>
    <row r="168" spans="7:30" x14ac:dyDescent="0.25">
      <c r="G168" s="39">
        <f>IF(Tabelle1!J170&gt;Tabelle1!G170,Tabelle1!J170,Tabelle1!G170)</f>
        <v>0</v>
      </c>
      <c r="I168" s="38" t="str">
        <f>IF(ISBLANK(Tabelle1!F170),"",MONTH(Tabelle1!F170))</f>
        <v/>
      </c>
      <c r="J168" s="38" t="str">
        <f>IF(ISBLANK(Tabelle1!G170),"",MONTH(Tabelle1!G170))</f>
        <v/>
      </c>
      <c r="K168" s="38" t="e">
        <f t="shared" si="8"/>
        <v>#VALUE!</v>
      </c>
      <c r="M168" s="38" t="str">
        <f>IF(ISBLANK(Tabelle1!J170),"",MONTH(G168))</f>
        <v/>
      </c>
      <c r="N168" s="38" t="str">
        <f>IF(ISBLANK(Tabelle1!K170),"",MONTH(Tabelle1!K170))</f>
        <v/>
      </c>
      <c r="O168" s="38" t="e">
        <f t="shared" si="9"/>
        <v>#VALUE!</v>
      </c>
      <c r="Q168" s="38" t="str">
        <f>IF(ISBLANK(Tabelle1!J170),"",MONTH(Tabelle1!J170))</f>
        <v/>
      </c>
      <c r="R168" s="38" t="str">
        <f>IF(ISBLANK(Tabelle1!K170),"",MONTH(Tabelle1!K170))</f>
        <v/>
      </c>
      <c r="S168" s="38" t="e">
        <f t="shared" si="10"/>
        <v>#VALUE!</v>
      </c>
      <c r="U168" s="38" t="e">
        <f t="shared" si="11"/>
        <v>#VALUE!</v>
      </c>
      <c r="V168" s="38" t="str">
        <f>IF(Formeln!Q168="","",IF(OR(Tabelle1!F170="",MONTH(Tabelle1!J170)&gt;MONTH(Tabelle1!G170)),Formeln!S168,IF(Formeln!M168="","",Formeln!O168)))</f>
        <v/>
      </c>
      <c r="W168" s="38" t="e">
        <f>IF(Tabelle1!H170="",Tabelle1!L170*1500,Tabelle1!H170*1500)</f>
        <v>#VALUE!</v>
      </c>
      <c r="X168" s="38" t="e">
        <f>IF(AA168+AB168&gt;1,(Tabelle1!H170+Tabelle1!L170)*1500,W168)</f>
        <v>#VALUE!</v>
      </c>
      <c r="Y168" s="40">
        <f>Tabelle1!N170-Tabelle1!O170-Tabelle1!P170</f>
        <v>0</v>
      </c>
      <c r="AA168" s="38">
        <f>IF(Tabelle1!H170="",0,1)</f>
        <v>0</v>
      </c>
      <c r="AB168" s="38">
        <f>IF(Tabelle1!L170="",0,1)</f>
        <v>0</v>
      </c>
      <c r="AD168" s="38" t="str">
        <f>IF(Formeln!AA168+Formeln!AB168=0,"leer",IF(Formeln!X168&gt;Y168,Y168,Formeln!X168))</f>
        <v>leer</v>
      </c>
    </row>
    <row r="169" spans="7:30" x14ac:dyDescent="0.25">
      <c r="G169" s="39">
        <f>IF(Tabelle1!J171&gt;Tabelle1!G171,Tabelle1!J171,Tabelle1!G171)</f>
        <v>0</v>
      </c>
      <c r="I169" s="38" t="str">
        <f>IF(ISBLANK(Tabelle1!F171),"",MONTH(Tabelle1!F171))</f>
        <v/>
      </c>
      <c r="J169" s="38" t="str">
        <f>IF(ISBLANK(Tabelle1!G171),"",MONTH(Tabelle1!G171))</f>
        <v/>
      </c>
      <c r="K169" s="38" t="e">
        <f t="shared" si="8"/>
        <v>#VALUE!</v>
      </c>
      <c r="M169" s="38" t="str">
        <f>IF(ISBLANK(Tabelle1!J171),"",MONTH(G169))</f>
        <v/>
      </c>
      <c r="N169" s="38" t="str">
        <f>IF(ISBLANK(Tabelle1!K171),"",MONTH(Tabelle1!K171))</f>
        <v/>
      </c>
      <c r="O169" s="38" t="e">
        <f t="shared" si="9"/>
        <v>#VALUE!</v>
      </c>
      <c r="Q169" s="38" t="str">
        <f>IF(ISBLANK(Tabelle1!J171),"",MONTH(Tabelle1!J171))</f>
        <v/>
      </c>
      <c r="R169" s="38" t="str">
        <f>IF(ISBLANK(Tabelle1!K171),"",MONTH(Tabelle1!K171))</f>
        <v/>
      </c>
      <c r="S169" s="38" t="e">
        <f t="shared" si="10"/>
        <v>#VALUE!</v>
      </c>
      <c r="U169" s="38" t="e">
        <f t="shared" si="11"/>
        <v>#VALUE!</v>
      </c>
      <c r="V169" s="38" t="str">
        <f>IF(Formeln!Q169="","",IF(OR(Tabelle1!F171="",MONTH(Tabelle1!J171)&gt;MONTH(Tabelle1!G171)),Formeln!S169,IF(Formeln!M169="","",Formeln!O169)))</f>
        <v/>
      </c>
      <c r="W169" s="38" t="e">
        <f>IF(Tabelle1!H171="",Tabelle1!L171*1500,Tabelle1!H171*1500)</f>
        <v>#VALUE!</v>
      </c>
      <c r="X169" s="38" t="e">
        <f>IF(AA169+AB169&gt;1,(Tabelle1!H171+Tabelle1!L171)*1500,W169)</f>
        <v>#VALUE!</v>
      </c>
      <c r="Y169" s="40">
        <f>Tabelle1!N171-Tabelle1!O171-Tabelle1!P171</f>
        <v>0</v>
      </c>
      <c r="AA169" s="38">
        <f>IF(Tabelle1!H171="",0,1)</f>
        <v>0</v>
      </c>
      <c r="AB169" s="38">
        <f>IF(Tabelle1!L171="",0,1)</f>
        <v>0</v>
      </c>
      <c r="AD169" s="38" t="str">
        <f>IF(Formeln!AA169+Formeln!AB169=0,"leer",IF(Formeln!X169&gt;Y169,Y169,Formeln!X169))</f>
        <v>leer</v>
      </c>
    </row>
    <row r="170" spans="7:30" x14ac:dyDescent="0.25">
      <c r="G170" s="39">
        <f>IF(Tabelle1!J172&gt;Tabelle1!G172,Tabelle1!J172,Tabelle1!G172)</f>
        <v>0</v>
      </c>
      <c r="I170" s="38" t="str">
        <f>IF(ISBLANK(Tabelle1!F172),"",MONTH(Tabelle1!F172))</f>
        <v/>
      </c>
      <c r="J170" s="38" t="str">
        <f>IF(ISBLANK(Tabelle1!G172),"",MONTH(Tabelle1!G172))</f>
        <v/>
      </c>
      <c r="K170" s="38" t="e">
        <f t="shared" si="8"/>
        <v>#VALUE!</v>
      </c>
      <c r="M170" s="38" t="str">
        <f>IF(ISBLANK(Tabelle1!J172),"",MONTH(G170))</f>
        <v/>
      </c>
      <c r="N170" s="38" t="str">
        <f>IF(ISBLANK(Tabelle1!K172),"",MONTH(Tabelle1!K172))</f>
        <v/>
      </c>
      <c r="O170" s="38" t="e">
        <f t="shared" si="9"/>
        <v>#VALUE!</v>
      </c>
      <c r="Q170" s="38" t="str">
        <f>IF(ISBLANK(Tabelle1!J172),"",MONTH(Tabelle1!J172))</f>
        <v/>
      </c>
      <c r="R170" s="38" t="str">
        <f>IF(ISBLANK(Tabelle1!K172),"",MONTH(Tabelle1!K172))</f>
        <v/>
      </c>
      <c r="S170" s="38" t="e">
        <f t="shared" si="10"/>
        <v>#VALUE!</v>
      </c>
      <c r="U170" s="38" t="e">
        <f t="shared" si="11"/>
        <v>#VALUE!</v>
      </c>
      <c r="V170" s="38" t="str">
        <f>IF(Formeln!Q170="","",IF(OR(Tabelle1!F172="",MONTH(Tabelle1!J172)&gt;MONTH(Tabelle1!G172)),Formeln!S170,IF(Formeln!M170="","",Formeln!O170)))</f>
        <v/>
      </c>
      <c r="W170" s="38" t="e">
        <f>IF(Tabelle1!H172="",Tabelle1!L172*1500,Tabelle1!H172*1500)</f>
        <v>#VALUE!</v>
      </c>
      <c r="X170" s="38" t="e">
        <f>IF(AA170+AB170&gt;1,(Tabelle1!H172+Tabelle1!L172)*1500,W170)</f>
        <v>#VALUE!</v>
      </c>
      <c r="Y170" s="40">
        <f>Tabelle1!N172-Tabelle1!O172-Tabelle1!P172</f>
        <v>0</v>
      </c>
      <c r="AA170" s="38">
        <f>IF(Tabelle1!H172="",0,1)</f>
        <v>0</v>
      </c>
      <c r="AB170" s="38">
        <f>IF(Tabelle1!L172="",0,1)</f>
        <v>0</v>
      </c>
      <c r="AD170" s="38" t="str">
        <f>IF(Formeln!AA170+Formeln!AB170=0,"leer",IF(Formeln!X170&gt;Y170,Y170,Formeln!X170))</f>
        <v>leer</v>
      </c>
    </row>
    <row r="171" spans="7:30" x14ac:dyDescent="0.25">
      <c r="G171" s="39">
        <f>IF(Tabelle1!J173&gt;Tabelle1!G173,Tabelle1!J173,Tabelle1!G173)</f>
        <v>0</v>
      </c>
      <c r="I171" s="38" t="str">
        <f>IF(ISBLANK(Tabelle1!F173),"",MONTH(Tabelle1!F173))</f>
        <v/>
      </c>
      <c r="J171" s="38" t="str">
        <f>IF(ISBLANK(Tabelle1!G173),"",MONTH(Tabelle1!G173))</f>
        <v/>
      </c>
      <c r="K171" s="38" t="e">
        <f t="shared" si="8"/>
        <v>#VALUE!</v>
      </c>
      <c r="M171" s="38" t="str">
        <f>IF(ISBLANK(Tabelle1!J173),"",MONTH(G171))</f>
        <v/>
      </c>
      <c r="N171" s="38" t="str">
        <f>IF(ISBLANK(Tabelle1!K173),"",MONTH(Tabelle1!K173))</f>
        <v/>
      </c>
      <c r="O171" s="38" t="e">
        <f t="shared" si="9"/>
        <v>#VALUE!</v>
      </c>
      <c r="Q171" s="38" t="str">
        <f>IF(ISBLANK(Tabelle1!J173),"",MONTH(Tabelle1!J173))</f>
        <v/>
      </c>
      <c r="R171" s="38" t="str">
        <f>IF(ISBLANK(Tabelle1!K173),"",MONTH(Tabelle1!K173))</f>
        <v/>
      </c>
      <c r="S171" s="38" t="e">
        <f t="shared" si="10"/>
        <v>#VALUE!</v>
      </c>
      <c r="U171" s="38" t="e">
        <f t="shared" si="11"/>
        <v>#VALUE!</v>
      </c>
      <c r="V171" s="38" t="str">
        <f>IF(Formeln!Q171="","",IF(OR(Tabelle1!F173="",MONTH(Tabelle1!J173)&gt;MONTH(Tabelle1!G173)),Formeln!S171,IF(Formeln!M171="","",Formeln!O171)))</f>
        <v/>
      </c>
      <c r="W171" s="38" t="e">
        <f>IF(Tabelle1!H173="",Tabelle1!L173*1500,Tabelle1!H173*1500)</f>
        <v>#VALUE!</v>
      </c>
      <c r="X171" s="38" t="e">
        <f>IF(AA171+AB171&gt;1,(Tabelle1!H173+Tabelle1!L173)*1500,W171)</f>
        <v>#VALUE!</v>
      </c>
      <c r="Y171" s="40">
        <f>Tabelle1!N173-Tabelle1!O173-Tabelle1!P173</f>
        <v>0</v>
      </c>
      <c r="AA171" s="38">
        <f>IF(Tabelle1!H173="",0,1)</f>
        <v>0</v>
      </c>
      <c r="AB171" s="38">
        <f>IF(Tabelle1!L173="",0,1)</f>
        <v>0</v>
      </c>
      <c r="AD171" s="38" t="str">
        <f>IF(Formeln!AA171+Formeln!AB171=0,"leer",IF(Formeln!X171&gt;Y171,Y171,Formeln!X171))</f>
        <v>leer</v>
      </c>
    </row>
    <row r="172" spans="7:30" x14ac:dyDescent="0.25">
      <c r="G172" s="39">
        <f>IF(Tabelle1!J174&gt;Tabelle1!G174,Tabelle1!J174,Tabelle1!G174)</f>
        <v>0</v>
      </c>
      <c r="I172" s="38" t="str">
        <f>IF(ISBLANK(Tabelle1!F174),"",MONTH(Tabelle1!F174))</f>
        <v/>
      </c>
      <c r="J172" s="38" t="str">
        <f>IF(ISBLANK(Tabelle1!G174),"",MONTH(Tabelle1!G174))</f>
        <v/>
      </c>
      <c r="K172" s="38" t="e">
        <f t="shared" si="8"/>
        <v>#VALUE!</v>
      </c>
      <c r="M172" s="38" t="str">
        <f>IF(ISBLANK(Tabelle1!J174),"",MONTH(G172))</f>
        <v/>
      </c>
      <c r="N172" s="38" t="str">
        <f>IF(ISBLANK(Tabelle1!K174),"",MONTH(Tabelle1!K174))</f>
        <v/>
      </c>
      <c r="O172" s="38" t="e">
        <f t="shared" si="9"/>
        <v>#VALUE!</v>
      </c>
      <c r="Q172" s="38" t="str">
        <f>IF(ISBLANK(Tabelle1!J174),"",MONTH(Tabelle1!J174))</f>
        <v/>
      </c>
      <c r="R172" s="38" t="str">
        <f>IF(ISBLANK(Tabelle1!K174),"",MONTH(Tabelle1!K174))</f>
        <v/>
      </c>
      <c r="S172" s="38" t="e">
        <f t="shared" si="10"/>
        <v>#VALUE!</v>
      </c>
      <c r="U172" s="38" t="e">
        <f t="shared" si="11"/>
        <v>#VALUE!</v>
      </c>
      <c r="V172" s="38" t="str">
        <f>IF(Formeln!Q172="","",IF(OR(Tabelle1!F174="",MONTH(Tabelle1!J174)&gt;MONTH(Tabelle1!G174)),Formeln!S172,IF(Formeln!M172="","",Formeln!O172)))</f>
        <v/>
      </c>
      <c r="W172" s="38" t="e">
        <f>IF(Tabelle1!H174="",Tabelle1!L174*1500,Tabelle1!H174*1500)</f>
        <v>#VALUE!</v>
      </c>
      <c r="X172" s="38" t="e">
        <f>IF(AA172+AB172&gt;1,(Tabelle1!H174+Tabelle1!L174)*1500,W172)</f>
        <v>#VALUE!</v>
      </c>
      <c r="Y172" s="40">
        <f>Tabelle1!N174-Tabelle1!O174-Tabelle1!P174</f>
        <v>0</v>
      </c>
      <c r="AA172" s="38">
        <f>IF(Tabelle1!H174="",0,1)</f>
        <v>0</v>
      </c>
      <c r="AB172" s="38">
        <f>IF(Tabelle1!L174="",0,1)</f>
        <v>0</v>
      </c>
      <c r="AD172" s="38" t="str">
        <f>IF(Formeln!AA172+Formeln!AB172=0,"leer",IF(Formeln!X172&gt;Y172,Y172,Formeln!X172))</f>
        <v>leer</v>
      </c>
    </row>
    <row r="173" spans="7:30" x14ac:dyDescent="0.25">
      <c r="G173" s="39">
        <f>IF(Tabelle1!J175&gt;Tabelle1!G175,Tabelle1!J175,Tabelle1!G175)</f>
        <v>0</v>
      </c>
      <c r="I173" s="38" t="str">
        <f>IF(ISBLANK(Tabelle1!F175),"",MONTH(Tabelle1!F175))</f>
        <v/>
      </c>
      <c r="J173" s="38" t="str">
        <f>IF(ISBLANK(Tabelle1!G175),"",MONTH(Tabelle1!G175))</f>
        <v/>
      </c>
      <c r="K173" s="38" t="e">
        <f t="shared" si="8"/>
        <v>#VALUE!</v>
      </c>
      <c r="M173" s="38" t="str">
        <f>IF(ISBLANK(Tabelle1!J175),"",MONTH(G173))</f>
        <v/>
      </c>
      <c r="N173" s="38" t="str">
        <f>IF(ISBLANK(Tabelle1!K175),"",MONTH(Tabelle1!K175))</f>
        <v/>
      </c>
      <c r="O173" s="38" t="e">
        <f t="shared" si="9"/>
        <v>#VALUE!</v>
      </c>
      <c r="Q173" s="38" t="str">
        <f>IF(ISBLANK(Tabelle1!J175),"",MONTH(Tabelle1!J175))</f>
        <v/>
      </c>
      <c r="R173" s="38" t="str">
        <f>IF(ISBLANK(Tabelle1!K175),"",MONTH(Tabelle1!K175))</f>
        <v/>
      </c>
      <c r="S173" s="38" t="e">
        <f t="shared" si="10"/>
        <v>#VALUE!</v>
      </c>
      <c r="U173" s="38" t="e">
        <f t="shared" si="11"/>
        <v>#VALUE!</v>
      </c>
      <c r="V173" s="38" t="str">
        <f>IF(Formeln!Q173="","",IF(OR(Tabelle1!F175="",MONTH(Tabelle1!J175)&gt;MONTH(Tabelle1!G175)),Formeln!S173,IF(Formeln!M173="","",Formeln!O173)))</f>
        <v/>
      </c>
      <c r="W173" s="38" t="e">
        <f>IF(Tabelle1!H175="",Tabelle1!L175*1500,Tabelle1!H175*1500)</f>
        <v>#VALUE!</v>
      </c>
      <c r="X173" s="38" t="e">
        <f>IF(AA173+AB173&gt;1,(Tabelle1!H175+Tabelle1!L175)*1500,W173)</f>
        <v>#VALUE!</v>
      </c>
      <c r="Y173" s="40">
        <f>Tabelle1!N175-Tabelle1!O175-Tabelle1!P175</f>
        <v>0</v>
      </c>
      <c r="AA173" s="38">
        <f>IF(Tabelle1!H175="",0,1)</f>
        <v>0</v>
      </c>
      <c r="AB173" s="38">
        <f>IF(Tabelle1!L175="",0,1)</f>
        <v>0</v>
      </c>
      <c r="AD173" s="38" t="str">
        <f>IF(Formeln!AA173+Formeln!AB173=0,"leer",IF(Formeln!X173&gt;Y173,Y173,Formeln!X173))</f>
        <v>leer</v>
      </c>
    </row>
    <row r="174" spans="7:30" x14ac:dyDescent="0.25">
      <c r="G174" s="39">
        <f>IF(Tabelle1!J176&gt;Tabelle1!G176,Tabelle1!J176,Tabelle1!G176)</f>
        <v>0</v>
      </c>
      <c r="I174" s="38" t="str">
        <f>IF(ISBLANK(Tabelle1!F176),"",MONTH(Tabelle1!F176))</f>
        <v/>
      </c>
      <c r="J174" s="38" t="str">
        <f>IF(ISBLANK(Tabelle1!G176),"",MONTH(Tabelle1!G176))</f>
        <v/>
      </c>
      <c r="K174" s="38" t="e">
        <f t="shared" si="8"/>
        <v>#VALUE!</v>
      </c>
      <c r="M174" s="38" t="str">
        <f>IF(ISBLANK(Tabelle1!J176),"",MONTH(G174))</f>
        <v/>
      </c>
      <c r="N174" s="38" t="str">
        <f>IF(ISBLANK(Tabelle1!K176),"",MONTH(Tabelle1!K176))</f>
        <v/>
      </c>
      <c r="O174" s="38" t="e">
        <f t="shared" si="9"/>
        <v>#VALUE!</v>
      </c>
      <c r="Q174" s="38" t="str">
        <f>IF(ISBLANK(Tabelle1!J176),"",MONTH(Tabelle1!J176))</f>
        <v/>
      </c>
      <c r="R174" s="38" t="str">
        <f>IF(ISBLANK(Tabelle1!K176),"",MONTH(Tabelle1!K176))</f>
        <v/>
      </c>
      <c r="S174" s="38" t="e">
        <f t="shared" si="10"/>
        <v>#VALUE!</v>
      </c>
      <c r="U174" s="38" t="e">
        <f t="shared" si="11"/>
        <v>#VALUE!</v>
      </c>
      <c r="V174" s="38" t="str">
        <f>IF(Formeln!Q174="","",IF(OR(Tabelle1!F176="",MONTH(Tabelle1!J176)&gt;MONTH(Tabelle1!G176)),Formeln!S174,IF(Formeln!M174="","",Formeln!O174)))</f>
        <v/>
      </c>
      <c r="W174" s="38" t="e">
        <f>IF(Tabelle1!H176="",Tabelle1!L176*1500,Tabelle1!H176*1500)</f>
        <v>#VALUE!</v>
      </c>
      <c r="X174" s="38" t="e">
        <f>IF(AA174+AB174&gt;1,(Tabelle1!H176+Tabelle1!L176)*1500,W174)</f>
        <v>#VALUE!</v>
      </c>
      <c r="Y174" s="40">
        <f>Tabelle1!N176-Tabelle1!O176-Tabelle1!P176</f>
        <v>0</v>
      </c>
      <c r="AA174" s="38">
        <f>IF(Tabelle1!H176="",0,1)</f>
        <v>0</v>
      </c>
      <c r="AB174" s="38">
        <f>IF(Tabelle1!L176="",0,1)</f>
        <v>0</v>
      </c>
      <c r="AD174" s="38" t="str">
        <f>IF(Formeln!AA174+Formeln!AB174=0,"leer",IF(Formeln!X174&gt;Y174,Y174,Formeln!X174))</f>
        <v>leer</v>
      </c>
    </row>
    <row r="175" spans="7:30" x14ac:dyDescent="0.25">
      <c r="G175" s="39">
        <f>IF(Tabelle1!J177&gt;Tabelle1!G177,Tabelle1!J177,Tabelle1!G177)</f>
        <v>0</v>
      </c>
      <c r="I175" s="38" t="str">
        <f>IF(ISBLANK(Tabelle1!F177),"",MONTH(Tabelle1!F177))</f>
        <v/>
      </c>
      <c r="J175" s="38" t="str">
        <f>IF(ISBLANK(Tabelle1!G177),"",MONTH(Tabelle1!G177))</f>
        <v/>
      </c>
      <c r="K175" s="38" t="e">
        <f t="shared" si="8"/>
        <v>#VALUE!</v>
      </c>
      <c r="M175" s="38" t="str">
        <f>IF(ISBLANK(Tabelle1!J177),"",MONTH(G175))</f>
        <v/>
      </c>
      <c r="N175" s="38" t="str">
        <f>IF(ISBLANK(Tabelle1!K177),"",MONTH(Tabelle1!K177))</f>
        <v/>
      </c>
      <c r="O175" s="38" t="e">
        <f t="shared" si="9"/>
        <v>#VALUE!</v>
      </c>
      <c r="Q175" s="38" t="str">
        <f>IF(ISBLANK(Tabelle1!J177),"",MONTH(Tabelle1!J177))</f>
        <v/>
      </c>
      <c r="R175" s="38" t="str">
        <f>IF(ISBLANK(Tabelle1!K177),"",MONTH(Tabelle1!K177))</f>
        <v/>
      </c>
      <c r="S175" s="38" t="e">
        <f t="shared" si="10"/>
        <v>#VALUE!</v>
      </c>
      <c r="U175" s="38" t="e">
        <f t="shared" si="11"/>
        <v>#VALUE!</v>
      </c>
      <c r="V175" s="38" t="str">
        <f>IF(Formeln!Q175="","",IF(OR(Tabelle1!F177="",MONTH(Tabelle1!J177)&gt;MONTH(Tabelle1!G177)),Formeln!S175,IF(Formeln!M175="","",Formeln!O175)))</f>
        <v/>
      </c>
      <c r="W175" s="38" t="e">
        <f>IF(Tabelle1!H177="",Tabelle1!L177*1500,Tabelle1!H177*1500)</f>
        <v>#VALUE!</v>
      </c>
      <c r="X175" s="38" t="e">
        <f>IF(AA175+AB175&gt;1,(Tabelle1!H177+Tabelle1!L177)*1500,W175)</f>
        <v>#VALUE!</v>
      </c>
      <c r="Y175" s="40">
        <f>Tabelle1!N177-Tabelle1!O177-Tabelle1!P177</f>
        <v>0</v>
      </c>
      <c r="AA175" s="38">
        <f>IF(Tabelle1!H177="",0,1)</f>
        <v>0</v>
      </c>
      <c r="AB175" s="38">
        <f>IF(Tabelle1!L177="",0,1)</f>
        <v>0</v>
      </c>
      <c r="AD175" s="38" t="str">
        <f>IF(Formeln!AA175+Formeln!AB175=0,"leer",IF(Formeln!X175&gt;Y175,Y175,Formeln!X175))</f>
        <v>leer</v>
      </c>
    </row>
    <row r="176" spans="7:30" x14ac:dyDescent="0.25">
      <c r="G176" s="39">
        <f>IF(Tabelle1!J178&gt;Tabelle1!G178,Tabelle1!J178,Tabelle1!G178)</f>
        <v>0</v>
      </c>
      <c r="I176" s="38" t="str">
        <f>IF(ISBLANK(Tabelle1!F178),"",MONTH(Tabelle1!F178))</f>
        <v/>
      </c>
      <c r="J176" s="38" t="str">
        <f>IF(ISBLANK(Tabelle1!G178),"",MONTH(Tabelle1!G178))</f>
        <v/>
      </c>
      <c r="K176" s="38" t="e">
        <f t="shared" si="8"/>
        <v>#VALUE!</v>
      </c>
      <c r="M176" s="38" t="str">
        <f>IF(ISBLANK(Tabelle1!J178),"",MONTH(G176))</f>
        <v/>
      </c>
      <c r="N176" s="38" t="str">
        <f>IF(ISBLANK(Tabelle1!K178),"",MONTH(Tabelle1!K178))</f>
        <v/>
      </c>
      <c r="O176" s="38" t="e">
        <f t="shared" si="9"/>
        <v>#VALUE!</v>
      </c>
      <c r="Q176" s="38" t="str">
        <f>IF(ISBLANK(Tabelle1!J178),"",MONTH(Tabelle1!J178))</f>
        <v/>
      </c>
      <c r="R176" s="38" t="str">
        <f>IF(ISBLANK(Tabelle1!K178),"",MONTH(Tabelle1!K178))</f>
        <v/>
      </c>
      <c r="S176" s="38" t="e">
        <f t="shared" si="10"/>
        <v>#VALUE!</v>
      </c>
      <c r="U176" s="38" t="e">
        <f t="shared" si="11"/>
        <v>#VALUE!</v>
      </c>
      <c r="V176" s="38" t="str">
        <f>IF(Formeln!Q176="","",IF(OR(Tabelle1!F178="",MONTH(Tabelle1!J178)&gt;MONTH(Tabelle1!G178)),Formeln!S176,IF(Formeln!M176="","",Formeln!O176)))</f>
        <v/>
      </c>
      <c r="W176" s="38" t="e">
        <f>IF(Tabelle1!H178="",Tabelle1!L178*1500,Tabelle1!H178*1500)</f>
        <v>#VALUE!</v>
      </c>
      <c r="X176" s="38" t="e">
        <f>IF(AA176+AB176&gt;1,(Tabelle1!H178+Tabelle1!L178)*1500,W176)</f>
        <v>#VALUE!</v>
      </c>
      <c r="Y176" s="40">
        <f>Tabelle1!N178-Tabelle1!O178-Tabelle1!P178</f>
        <v>0</v>
      </c>
      <c r="AA176" s="38">
        <f>IF(Tabelle1!H178="",0,1)</f>
        <v>0</v>
      </c>
      <c r="AB176" s="38">
        <f>IF(Tabelle1!L178="",0,1)</f>
        <v>0</v>
      </c>
      <c r="AD176" s="38" t="str">
        <f>IF(Formeln!AA176+Formeln!AB176=0,"leer",IF(Formeln!X176&gt;Y176,Y176,Formeln!X176))</f>
        <v>leer</v>
      </c>
    </row>
    <row r="177" spans="7:30" x14ac:dyDescent="0.25">
      <c r="G177" s="39">
        <f>IF(Tabelle1!J179&gt;Tabelle1!G179,Tabelle1!J179,Tabelle1!G179)</f>
        <v>0</v>
      </c>
      <c r="I177" s="38" t="str">
        <f>IF(ISBLANK(Tabelle1!F179),"",MONTH(Tabelle1!F179))</f>
        <v/>
      </c>
      <c r="J177" s="38" t="str">
        <f>IF(ISBLANK(Tabelle1!G179),"",MONTH(Tabelle1!G179))</f>
        <v/>
      </c>
      <c r="K177" s="38" t="e">
        <f t="shared" si="8"/>
        <v>#VALUE!</v>
      </c>
      <c r="M177" s="38" t="str">
        <f>IF(ISBLANK(Tabelle1!J179),"",MONTH(G177))</f>
        <v/>
      </c>
      <c r="N177" s="38" t="str">
        <f>IF(ISBLANK(Tabelle1!K179),"",MONTH(Tabelle1!K179))</f>
        <v/>
      </c>
      <c r="O177" s="38" t="e">
        <f t="shared" si="9"/>
        <v>#VALUE!</v>
      </c>
      <c r="Q177" s="38" t="str">
        <f>IF(ISBLANK(Tabelle1!J179),"",MONTH(Tabelle1!J179))</f>
        <v/>
      </c>
      <c r="R177" s="38" t="str">
        <f>IF(ISBLANK(Tabelle1!K179),"",MONTH(Tabelle1!K179))</f>
        <v/>
      </c>
      <c r="S177" s="38" t="e">
        <f t="shared" si="10"/>
        <v>#VALUE!</v>
      </c>
      <c r="U177" s="38" t="e">
        <f t="shared" si="11"/>
        <v>#VALUE!</v>
      </c>
      <c r="V177" s="38" t="str">
        <f>IF(Formeln!Q177="","",IF(OR(Tabelle1!F179="",MONTH(Tabelle1!J179)&gt;MONTH(Tabelle1!G179)),Formeln!S177,IF(Formeln!M177="","",Formeln!O177)))</f>
        <v/>
      </c>
      <c r="W177" s="38" t="e">
        <f>IF(Tabelle1!H179="",Tabelle1!L179*1500,Tabelle1!H179*1500)</f>
        <v>#VALUE!</v>
      </c>
      <c r="X177" s="38" t="e">
        <f>IF(AA177+AB177&gt;1,(Tabelle1!H179+Tabelle1!L179)*1500,W177)</f>
        <v>#VALUE!</v>
      </c>
      <c r="Y177" s="40">
        <f>Tabelle1!N179-Tabelle1!O179-Tabelle1!P179</f>
        <v>0</v>
      </c>
      <c r="AA177" s="38">
        <f>IF(Tabelle1!H179="",0,1)</f>
        <v>0</v>
      </c>
      <c r="AB177" s="38">
        <f>IF(Tabelle1!L179="",0,1)</f>
        <v>0</v>
      </c>
      <c r="AD177" s="38" t="str">
        <f>IF(Formeln!AA177+Formeln!AB177=0,"leer",IF(Formeln!X177&gt;Y177,Y177,Formeln!X177))</f>
        <v>leer</v>
      </c>
    </row>
    <row r="178" spans="7:30" x14ac:dyDescent="0.25">
      <c r="G178" s="39">
        <f>IF(Tabelle1!J180&gt;Tabelle1!G180,Tabelle1!J180,Tabelle1!G180)</f>
        <v>0</v>
      </c>
      <c r="I178" s="38" t="str">
        <f>IF(ISBLANK(Tabelle1!F180),"",MONTH(Tabelle1!F180))</f>
        <v/>
      </c>
      <c r="J178" s="38" t="str">
        <f>IF(ISBLANK(Tabelle1!G180),"",MONTH(Tabelle1!G180))</f>
        <v/>
      </c>
      <c r="K178" s="38" t="e">
        <f t="shared" si="8"/>
        <v>#VALUE!</v>
      </c>
      <c r="M178" s="38" t="str">
        <f>IF(ISBLANK(Tabelle1!J180),"",MONTH(G178))</f>
        <v/>
      </c>
      <c r="N178" s="38" t="str">
        <f>IF(ISBLANK(Tabelle1!K180),"",MONTH(Tabelle1!K180))</f>
        <v/>
      </c>
      <c r="O178" s="38" t="e">
        <f t="shared" si="9"/>
        <v>#VALUE!</v>
      </c>
      <c r="Q178" s="38" t="str">
        <f>IF(ISBLANK(Tabelle1!J180),"",MONTH(Tabelle1!J180))</f>
        <v/>
      </c>
      <c r="R178" s="38" t="str">
        <f>IF(ISBLANK(Tabelle1!K180),"",MONTH(Tabelle1!K180))</f>
        <v/>
      </c>
      <c r="S178" s="38" t="e">
        <f t="shared" si="10"/>
        <v>#VALUE!</v>
      </c>
      <c r="U178" s="38" t="e">
        <f t="shared" si="11"/>
        <v>#VALUE!</v>
      </c>
      <c r="V178" s="38" t="str">
        <f>IF(Formeln!Q178="","",IF(OR(Tabelle1!F180="",MONTH(Tabelle1!J180)&gt;MONTH(Tabelle1!G180)),Formeln!S178,IF(Formeln!M178="","",Formeln!O178)))</f>
        <v/>
      </c>
      <c r="W178" s="38" t="e">
        <f>IF(Tabelle1!H180="",Tabelle1!L180*1500,Tabelle1!H180*1500)</f>
        <v>#VALUE!</v>
      </c>
      <c r="X178" s="38" t="e">
        <f>IF(AA178+AB178&gt;1,(Tabelle1!H180+Tabelle1!L180)*1500,W178)</f>
        <v>#VALUE!</v>
      </c>
      <c r="Y178" s="40">
        <f>Tabelle1!N180-Tabelle1!O180-Tabelle1!P180</f>
        <v>0</v>
      </c>
      <c r="AA178" s="38">
        <f>IF(Tabelle1!H180="",0,1)</f>
        <v>0</v>
      </c>
      <c r="AB178" s="38">
        <f>IF(Tabelle1!L180="",0,1)</f>
        <v>0</v>
      </c>
      <c r="AD178" s="38" t="str">
        <f>IF(Formeln!AA178+Formeln!AB178=0,"leer",IF(Formeln!X178&gt;Y178,Y178,Formeln!X178))</f>
        <v>leer</v>
      </c>
    </row>
    <row r="179" spans="7:30" x14ac:dyDescent="0.25">
      <c r="G179" s="39">
        <f>IF(Tabelle1!J181&gt;Tabelle1!G181,Tabelle1!J181,Tabelle1!G181)</f>
        <v>0</v>
      </c>
      <c r="I179" s="38" t="str">
        <f>IF(ISBLANK(Tabelle1!F181),"",MONTH(Tabelle1!F181))</f>
        <v/>
      </c>
      <c r="J179" s="38" t="str">
        <f>IF(ISBLANK(Tabelle1!G181),"",MONTH(Tabelle1!G181))</f>
        <v/>
      </c>
      <c r="K179" s="38" t="e">
        <f t="shared" si="8"/>
        <v>#VALUE!</v>
      </c>
      <c r="M179" s="38" t="str">
        <f>IF(ISBLANK(Tabelle1!J181),"",MONTH(G179))</f>
        <v/>
      </c>
      <c r="N179" s="38" t="str">
        <f>IF(ISBLANK(Tabelle1!K181),"",MONTH(Tabelle1!K181))</f>
        <v/>
      </c>
      <c r="O179" s="38" t="e">
        <f t="shared" si="9"/>
        <v>#VALUE!</v>
      </c>
      <c r="Q179" s="38" t="str">
        <f>IF(ISBLANK(Tabelle1!J181),"",MONTH(Tabelle1!J181))</f>
        <v/>
      </c>
      <c r="R179" s="38" t="str">
        <f>IF(ISBLANK(Tabelle1!K181),"",MONTH(Tabelle1!K181))</f>
        <v/>
      </c>
      <c r="S179" s="38" t="e">
        <f t="shared" si="10"/>
        <v>#VALUE!</v>
      </c>
      <c r="U179" s="38" t="e">
        <f t="shared" si="11"/>
        <v>#VALUE!</v>
      </c>
      <c r="V179" s="38" t="str">
        <f>IF(Formeln!Q179="","",IF(OR(Tabelle1!F181="",MONTH(Tabelle1!J181)&gt;MONTH(Tabelle1!G181)),Formeln!S179,IF(Formeln!M179="","",Formeln!O179)))</f>
        <v/>
      </c>
      <c r="W179" s="38" t="e">
        <f>IF(Tabelle1!H181="",Tabelle1!L181*1500,Tabelle1!H181*1500)</f>
        <v>#VALUE!</v>
      </c>
      <c r="X179" s="38" t="e">
        <f>IF(AA179+AB179&gt;1,(Tabelle1!H181+Tabelle1!L181)*1500,W179)</f>
        <v>#VALUE!</v>
      </c>
      <c r="Y179" s="40">
        <f>Tabelle1!N181-Tabelle1!O181-Tabelle1!P181</f>
        <v>0</v>
      </c>
      <c r="AA179" s="38">
        <f>IF(Tabelle1!H181="",0,1)</f>
        <v>0</v>
      </c>
      <c r="AB179" s="38">
        <f>IF(Tabelle1!L181="",0,1)</f>
        <v>0</v>
      </c>
      <c r="AD179" s="38" t="str">
        <f>IF(Formeln!AA179+Formeln!AB179=0,"leer",IF(Formeln!X179&gt;Y179,Y179,Formeln!X179))</f>
        <v>leer</v>
      </c>
    </row>
    <row r="180" spans="7:30" x14ac:dyDescent="0.25">
      <c r="G180" s="39">
        <f>IF(Tabelle1!J182&gt;Tabelle1!G182,Tabelle1!J182,Tabelle1!G182)</f>
        <v>0</v>
      </c>
      <c r="I180" s="38" t="str">
        <f>IF(ISBLANK(Tabelle1!F182),"",MONTH(Tabelle1!F182))</f>
        <v/>
      </c>
      <c r="J180" s="38" t="str">
        <f>IF(ISBLANK(Tabelle1!G182),"",MONTH(Tabelle1!G182))</f>
        <v/>
      </c>
      <c r="K180" s="38" t="e">
        <f t="shared" si="8"/>
        <v>#VALUE!</v>
      </c>
      <c r="M180" s="38" t="str">
        <f>IF(ISBLANK(Tabelle1!J182),"",MONTH(G180))</f>
        <v/>
      </c>
      <c r="N180" s="38" t="str">
        <f>IF(ISBLANK(Tabelle1!K182),"",MONTH(Tabelle1!K182))</f>
        <v/>
      </c>
      <c r="O180" s="38" t="e">
        <f t="shared" si="9"/>
        <v>#VALUE!</v>
      </c>
      <c r="Q180" s="38" t="str">
        <f>IF(ISBLANK(Tabelle1!J182),"",MONTH(Tabelle1!J182))</f>
        <v/>
      </c>
      <c r="R180" s="38" t="str">
        <f>IF(ISBLANK(Tabelle1!K182),"",MONTH(Tabelle1!K182))</f>
        <v/>
      </c>
      <c r="S180" s="38" t="e">
        <f t="shared" si="10"/>
        <v>#VALUE!</v>
      </c>
      <c r="U180" s="38" t="e">
        <f t="shared" si="11"/>
        <v>#VALUE!</v>
      </c>
      <c r="V180" s="38" t="str">
        <f>IF(Formeln!Q180="","",IF(OR(Tabelle1!F182="",MONTH(Tabelle1!J182)&gt;MONTH(Tabelle1!G182)),Formeln!S180,IF(Formeln!M180="","",Formeln!O180)))</f>
        <v/>
      </c>
      <c r="W180" s="38" t="e">
        <f>IF(Tabelle1!H182="",Tabelle1!L182*1500,Tabelle1!H182*1500)</f>
        <v>#VALUE!</v>
      </c>
      <c r="X180" s="38" t="e">
        <f>IF(AA180+AB180&gt;1,(Tabelle1!H182+Tabelle1!L182)*1500,W180)</f>
        <v>#VALUE!</v>
      </c>
      <c r="Y180" s="40">
        <f>Tabelle1!N182-Tabelle1!O182-Tabelle1!P182</f>
        <v>0</v>
      </c>
      <c r="AA180" s="38">
        <f>IF(Tabelle1!H182="",0,1)</f>
        <v>0</v>
      </c>
      <c r="AB180" s="38">
        <f>IF(Tabelle1!L182="",0,1)</f>
        <v>0</v>
      </c>
      <c r="AD180" s="38" t="str">
        <f>IF(Formeln!AA180+Formeln!AB180=0,"leer",IF(Formeln!X180&gt;Y180,Y180,Formeln!X180))</f>
        <v>leer</v>
      </c>
    </row>
    <row r="181" spans="7:30" x14ac:dyDescent="0.25">
      <c r="G181" s="39">
        <f>IF(Tabelle1!J183&gt;Tabelle1!G183,Tabelle1!J183,Tabelle1!G183)</f>
        <v>0</v>
      </c>
      <c r="I181" s="38" t="str">
        <f>IF(ISBLANK(Tabelle1!F183),"",MONTH(Tabelle1!F183))</f>
        <v/>
      </c>
      <c r="J181" s="38" t="str">
        <f>IF(ISBLANK(Tabelle1!G183),"",MONTH(Tabelle1!G183))</f>
        <v/>
      </c>
      <c r="K181" s="38" t="e">
        <f t="shared" si="8"/>
        <v>#VALUE!</v>
      </c>
      <c r="M181" s="38" t="str">
        <f>IF(ISBLANK(Tabelle1!J183),"",MONTH(G181))</f>
        <v/>
      </c>
      <c r="N181" s="38" t="str">
        <f>IF(ISBLANK(Tabelle1!K183),"",MONTH(Tabelle1!K183))</f>
        <v/>
      </c>
      <c r="O181" s="38" t="e">
        <f t="shared" si="9"/>
        <v>#VALUE!</v>
      </c>
      <c r="Q181" s="38" t="str">
        <f>IF(ISBLANK(Tabelle1!J183),"",MONTH(Tabelle1!J183))</f>
        <v/>
      </c>
      <c r="R181" s="38" t="str">
        <f>IF(ISBLANK(Tabelle1!K183),"",MONTH(Tabelle1!K183))</f>
        <v/>
      </c>
      <c r="S181" s="38" t="e">
        <f t="shared" si="10"/>
        <v>#VALUE!</v>
      </c>
      <c r="U181" s="38" t="e">
        <f t="shared" si="11"/>
        <v>#VALUE!</v>
      </c>
      <c r="V181" s="38" t="str">
        <f>IF(Formeln!Q181="","",IF(OR(Tabelle1!F183="",MONTH(Tabelle1!J183)&gt;MONTH(Tabelle1!G183)),Formeln!S181,IF(Formeln!M181="","",Formeln!O181)))</f>
        <v/>
      </c>
      <c r="W181" s="38" t="e">
        <f>IF(Tabelle1!H183="",Tabelle1!L183*1500,Tabelle1!H183*1500)</f>
        <v>#VALUE!</v>
      </c>
      <c r="X181" s="38" t="e">
        <f>IF(AA181+AB181&gt;1,(Tabelle1!H183+Tabelle1!L183)*1500,W181)</f>
        <v>#VALUE!</v>
      </c>
      <c r="Y181" s="40">
        <f>Tabelle1!N183-Tabelle1!O183-Tabelle1!P183</f>
        <v>0</v>
      </c>
      <c r="AA181" s="38">
        <f>IF(Tabelle1!H183="",0,1)</f>
        <v>0</v>
      </c>
      <c r="AB181" s="38">
        <f>IF(Tabelle1!L183="",0,1)</f>
        <v>0</v>
      </c>
      <c r="AD181" s="38" t="str">
        <f>IF(Formeln!AA181+Formeln!AB181=0,"leer",IF(Formeln!X181&gt;Y181,Y181,Formeln!X181))</f>
        <v>leer</v>
      </c>
    </row>
    <row r="182" spans="7:30" x14ac:dyDescent="0.25">
      <c r="G182" s="39">
        <f>IF(Tabelle1!J184&gt;Tabelle1!G184,Tabelle1!J184,Tabelle1!G184)</f>
        <v>0</v>
      </c>
      <c r="I182" s="38" t="str">
        <f>IF(ISBLANK(Tabelle1!F184),"",MONTH(Tabelle1!F184))</f>
        <v/>
      </c>
      <c r="J182" s="38" t="str">
        <f>IF(ISBLANK(Tabelle1!G184),"",MONTH(Tabelle1!G184))</f>
        <v/>
      </c>
      <c r="K182" s="38" t="e">
        <f t="shared" si="8"/>
        <v>#VALUE!</v>
      </c>
      <c r="M182" s="38" t="str">
        <f>IF(ISBLANK(Tabelle1!J184),"",MONTH(G182))</f>
        <v/>
      </c>
      <c r="N182" s="38" t="str">
        <f>IF(ISBLANK(Tabelle1!K184),"",MONTH(Tabelle1!K184))</f>
        <v/>
      </c>
      <c r="O182" s="38" t="e">
        <f t="shared" si="9"/>
        <v>#VALUE!</v>
      </c>
      <c r="Q182" s="38" t="str">
        <f>IF(ISBLANK(Tabelle1!J184),"",MONTH(Tabelle1!J184))</f>
        <v/>
      </c>
      <c r="R182" s="38" t="str">
        <f>IF(ISBLANK(Tabelle1!K184),"",MONTH(Tabelle1!K184))</f>
        <v/>
      </c>
      <c r="S182" s="38" t="e">
        <f t="shared" si="10"/>
        <v>#VALUE!</v>
      </c>
      <c r="U182" s="38" t="e">
        <f t="shared" si="11"/>
        <v>#VALUE!</v>
      </c>
      <c r="V182" s="38" t="str">
        <f>IF(Formeln!Q182="","",IF(OR(Tabelle1!F184="",MONTH(Tabelle1!J184)&gt;MONTH(Tabelle1!G184)),Formeln!S182,IF(Formeln!M182="","",Formeln!O182)))</f>
        <v/>
      </c>
      <c r="W182" s="38" t="e">
        <f>IF(Tabelle1!H184="",Tabelle1!L184*1500,Tabelle1!H184*1500)</f>
        <v>#VALUE!</v>
      </c>
      <c r="X182" s="38" t="e">
        <f>IF(AA182+AB182&gt;1,(Tabelle1!H184+Tabelle1!L184)*1500,W182)</f>
        <v>#VALUE!</v>
      </c>
      <c r="Y182" s="40">
        <f>Tabelle1!N184-Tabelle1!O184-Tabelle1!P184</f>
        <v>0</v>
      </c>
      <c r="AA182" s="38">
        <f>IF(Tabelle1!H184="",0,1)</f>
        <v>0</v>
      </c>
      <c r="AB182" s="38">
        <f>IF(Tabelle1!L184="",0,1)</f>
        <v>0</v>
      </c>
      <c r="AD182" s="38" t="str">
        <f>IF(Formeln!AA182+Formeln!AB182=0,"leer",IF(Formeln!X182&gt;Y182,Y182,Formeln!X182))</f>
        <v>leer</v>
      </c>
    </row>
    <row r="183" spans="7:30" x14ac:dyDescent="0.25">
      <c r="G183" s="39">
        <f>IF(Tabelle1!J185&gt;Tabelle1!G185,Tabelle1!J185,Tabelle1!G185)</f>
        <v>0</v>
      </c>
      <c r="I183" s="38" t="str">
        <f>IF(ISBLANK(Tabelle1!F185),"",MONTH(Tabelle1!F185))</f>
        <v/>
      </c>
      <c r="J183" s="38" t="str">
        <f>IF(ISBLANK(Tabelle1!G185),"",MONTH(Tabelle1!G185))</f>
        <v/>
      </c>
      <c r="K183" s="38" t="e">
        <f t="shared" si="8"/>
        <v>#VALUE!</v>
      </c>
      <c r="M183" s="38" t="str">
        <f>IF(ISBLANK(Tabelle1!J185),"",MONTH(G183))</f>
        <v/>
      </c>
      <c r="N183" s="38" t="str">
        <f>IF(ISBLANK(Tabelle1!K185),"",MONTH(Tabelle1!K185))</f>
        <v/>
      </c>
      <c r="O183" s="38" t="e">
        <f t="shared" si="9"/>
        <v>#VALUE!</v>
      </c>
      <c r="Q183" s="38" t="str">
        <f>IF(ISBLANK(Tabelle1!J185),"",MONTH(Tabelle1!J185))</f>
        <v/>
      </c>
      <c r="R183" s="38" t="str">
        <f>IF(ISBLANK(Tabelle1!K185),"",MONTH(Tabelle1!K185))</f>
        <v/>
      </c>
      <c r="S183" s="38" t="e">
        <f t="shared" si="10"/>
        <v>#VALUE!</v>
      </c>
      <c r="U183" s="38" t="e">
        <f t="shared" si="11"/>
        <v>#VALUE!</v>
      </c>
      <c r="V183" s="38" t="str">
        <f>IF(Formeln!Q183="","",IF(OR(Tabelle1!F185="",MONTH(Tabelle1!J185)&gt;MONTH(Tabelle1!G185)),Formeln!S183,IF(Formeln!M183="","",Formeln!O183)))</f>
        <v/>
      </c>
      <c r="W183" s="38" t="e">
        <f>IF(Tabelle1!H185="",Tabelle1!L185*1500,Tabelle1!H185*1500)</f>
        <v>#VALUE!</v>
      </c>
      <c r="X183" s="38" t="e">
        <f>IF(AA183+AB183&gt;1,(Tabelle1!H185+Tabelle1!L185)*1500,W183)</f>
        <v>#VALUE!</v>
      </c>
      <c r="Y183" s="40">
        <f>Tabelle1!N185-Tabelle1!O185-Tabelle1!P185</f>
        <v>0</v>
      </c>
      <c r="AA183" s="38">
        <f>IF(Tabelle1!H185="",0,1)</f>
        <v>0</v>
      </c>
      <c r="AB183" s="38">
        <f>IF(Tabelle1!L185="",0,1)</f>
        <v>0</v>
      </c>
      <c r="AD183" s="38" t="str">
        <f>IF(Formeln!AA183+Formeln!AB183=0,"leer",IF(Formeln!X183&gt;Y183,Y183,Formeln!X183))</f>
        <v>leer</v>
      </c>
    </row>
    <row r="184" spans="7:30" x14ac:dyDescent="0.25">
      <c r="G184" s="39">
        <f>IF(Tabelle1!J186&gt;Tabelle1!G186,Tabelle1!J186,Tabelle1!G186)</f>
        <v>0</v>
      </c>
      <c r="I184" s="38" t="str">
        <f>IF(ISBLANK(Tabelle1!F186),"",MONTH(Tabelle1!F186))</f>
        <v/>
      </c>
      <c r="J184" s="38" t="str">
        <f>IF(ISBLANK(Tabelle1!G186),"",MONTH(Tabelle1!G186))</f>
        <v/>
      </c>
      <c r="K184" s="38" t="e">
        <f t="shared" si="8"/>
        <v>#VALUE!</v>
      </c>
      <c r="M184" s="38" t="str">
        <f>IF(ISBLANK(Tabelle1!J186),"",MONTH(G184))</f>
        <v/>
      </c>
      <c r="N184" s="38" t="str">
        <f>IF(ISBLANK(Tabelle1!K186),"",MONTH(Tabelle1!K186))</f>
        <v/>
      </c>
      <c r="O184" s="38" t="e">
        <f t="shared" si="9"/>
        <v>#VALUE!</v>
      </c>
      <c r="Q184" s="38" t="str">
        <f>IF(ISBLANK(Tabelle1!J186),"",MONTH(Tabelle1!J186))</f>
        <v/>
      </c>
      <c r="R184" s="38" t="str">
        <f>IF(ISBLANK(Tabelle1!K186),"",MONTH(Tabelle1!K186))</f>
        <v/>
      </c>
      <c r="S184" s="38" t="e">
        <f t="shared" si="10"/>
        <v>#VALUE!</v>
      </c>
      <c r="U184" s="38" t="e">
        <f t="shared" si="11"/>
        <v>#VALUE!</v>
      </c>
      <c r="V184" s="38" t="str">
        <f>IF(Formeln!Q184="","",IF(OR(Tabelle1!F186="",MONTH(Tabelle1!J186)&gt;MONTH(Tabelle1!G186)),Formeln!S184,IF(Formeln!M184="","",Formeln!O184)))</f>
        <v/>
      </c>
      <c r="W184" s="38" t="e">
        <f>IF(Tabelle1!H186="",Tabelle1!L186*1500,Tabelle1!H186*1500)</f>
        <v>#VALUE!</v>
      </c>
      <c r="X184" s="38" t="e">
        <f>IF(AA184+AB184&gt;1,(Tabelle1!H186+Tabelle1!L186)*1500,W184)</f>
        <v>#VALUE!</v>
      </c>
      <c r="Y184" s="40">
        <f>Tabelle1!N186-Tabelle1!O186-Tabelle1!P186</f>
        <v>0</v>
      </c>
      <c r="AA184" s="38">
        <f>IF(Tabelle1!H186="",0,1)</f>
        <v>0</v>
      </c>
      <c r="AB184" s="38">
        <f>IF(Tabelle1!L186="",0,1)</f>
        <v>0</v>
      </c>
      <c r="AD184" s="38" t="str">
        <f>IF(Formeln!AA184+Formeln!AB184=0,"leer",IF(Formeln!X184&gt;Y184,Y184,Formeln!X184))</f>
        <v>leer</v>
      </c>
    </row>
    <row r="185" spans="7:30" x14ac:dyDescent="0.25">
      <c r="G185" s="39">
        <f>IF(Tabelle1!J187&gt;Tabelle1!G187,Tabelle1!J187,Tabelle1!G187)</f>
        <v>0</v>
      </c>
      <c r="I185" s="38" t="str">
        <f>IF(ISBLANK(Tabelle1!F187),"",MONTH(Tabelle1!F187))</f>
        <v/>
      </c>
      <c r="J185" s="38" t="str">
        <f>IF(ISBLANK(Tabelle1!G187),"",MONTH(Tabelle1!G187))</f>
        <v/>
      </c>
      <c r="K185" s="38" t="e">
        <f t="shared" si="8"/>
        <v>#VALUE!</v>
      </c>
      <c r="M185" s="38" t="str">
        <f>IF(ISBLANK(Tabelle1!J187),"",MONTH(G185))</f>
        <v/>
      </c>
      <c r="N185" s="38" t="str">
        <f>IF(ISBLANK(Tabelle1!K187),"",MONTH(Tabelle1!K187))</f>
        <v/>
      </c>
      <c r="O185" s="38" t="e">
        <f t="shared" si="9"/>
        <v>#VALUE!</v>
      </c>
      <c r="Q185" s="38" t="str">
        <f>IF(ISBLANK(Tabelle1!J187),"",MONTH(Tabelle1!J187))</f>
        <v/>
      </c>
      <c r="R185" s="38" t="str">
        <f>IF(ISBLANK(Tabelle1!K187),"",MONTH(Tabelle1!K187))</f>
        <v/>
      </c>
      <c r="S185" s="38" t="e">
        <f t="shared" si="10"/>
        <v>#VALUE!</v>
      </c>
      <c r="U185" s="38" t="e">
        <f t="shared" si="11"/>
        <v>#VALUE!</v>
      </c>
      <c r="V185" s="38" t="str">
        <f>IF(Formeln!Q185="","",IF(OR(Tabelle1!F187="",MONTH(Tabelle1!J187)&gt;MONTH(Tabelle1!G187)),Formeln!S185,IF(Formeln!M185="","",Formeln!O185)))</f>
        <v/>
      </c>
      <c r="W185" s="38" t="e">
        <f>IF(Tabelle1!H187="",Tabelle1!L187*1500,Tabelle1!H187*1500)</f>
        <v>#VALUE!</v>
      </c>
      <c r="X185" s="38" t="e">
        <f>IF(AA185+AB185&gt;1,(Tabelle1!H187+Tabelle1!L187)*1500,W185)</f>
        <v>#VALUE!</v>
      </c>
      <c r="Y185" s="40">
        <f>Tabelle1!N187-Tabelle1!O187-Tabelle1!P187</f>
        <v>0</v>
      </c>
      <c r="AA185" s="38">
        <f>IF(Tabelle1!H187="",0,1)</f>
        <v>0</v>
      </c>
      <c r="AB185" s="38">
        <f>IF(Tabelle1!L187="",0,1)</f>
        <v>0</v>
      </c>
      <c r="AD185" s="38" t="str">
        <f>IF(Formeln!AA185+Formeln!AB185=0,"leer",IF(Formeln!X185&gt;Y185,Y185,Formeln!X185))</f>
        <v>leer</v>
      </c>
    </row>
    <row r="186" spans="7:30" x14ac:dyDescent="0.25">
      <c r="G186" s="39">
        <f>IF(Tabelle1!J188&gt;Tabelle1!G188,Tabelle1!J188,Tabelle1!G188)</f>
        <v>0</v>
      </c>
      <c r="I186" s="38" t="str">
        <f>IF(ISBLANK(Tabelle1!F188),"",MONTH(Tabelle1!F188))</f>
        <v/>
      </c>
      <c r="J186" s="38" t="str">
        <f>IF(ISBLANK(Tabelle1!G188),"",MONTH(Tabelle1!G188))</f>
        <v/>
      </c>
      <c r="K186" s="38" t="e">
        <f t="shared" si="8"/>
        <v>#VALUE!</v>
      </c>
      <c r="M186" s="38" t="str">
        <f>IF(ISBLANK(Tabelle1!J188),"",MONTH(G186))</f>
        <v/>
      </c>
      <c r="N186" s="38" t="str">
        <f>IF(ISBLANK(Tabelle1!K188),"",MONTH(Tabelle1!K188))</f>
        <v/>
      </c>
      <c r="O186" s="38" t="e">
        <f t="shared" si="9"/>
        <v>#VALUE!</v>
      </c>
      <c r="Q186" s="38" t="str">
        <f>IF(ISBLANK(Tabelle1!J188),"",MONTH(Tabelle1!J188))</f>
        <v/>
      </c>
      <c r="R186" s="38" t="str">
        <f>IF(ISBLANK(Tabelle1!K188),"",MONTH(Tabelle1!K188))</f>
        <v/>
      </c>
      <c r="S186" s="38" t="e">
        <f t="shared" si="10"/>
        <v>#VALUE!</v>
      </c>
      <c r="U186" s="38" t="e">
        <f t="shared" si="11"/>
        <v>#VALUE!</v>
      </c>
      <c r="V186" s="38" t="str">
        <f>IF(Formeln!Q186="","",IF(OR(Tabelle1!F188="",MONTH(Tabelle1!J188)&gt;MONTH(Tabelle1!G188)),Formeln!S186,IF(Formeln!M186="","",Formeln!O186)))</f>
        <v/>
      </c>
      <c r="W186" s="38" t="e">
        <f>IF(Tabelle1!H188="",Tabelle1!L188*1500,Tabelle1!H188*1500)</f>
        <v>#VALUE!</v>
      </c>
      <c r="X186" s="38" t="e">
        <f>IF(AA186+AB186&gt;1,(Tabelle1!H188+Tabelle1!L188)*1500,W186)</f>
        <v>#VALUE!</v>
      </c>
      <c r="Y186" s="40">
        <f>Tabelle1!N188-Tabelle1!O188-Tabelle1!P188</f>
        <v>0</v>
      </c>
      <c r="AA186" s="38">
        <f>IF(Tabelle1!H188="",0,1)</f>
        <v>0</v>
      </c>
      <c r="AB186" s="38">
        <f>IF(Tabelle1!L188="",0,1)</f>
        <v>0</v>
      </c>
      <c r="AD186" s="38" t="str">
        <f>IF(Formeln!AA186+Formeln!AB186=0,"leer",IF(Formeln!X186&gt;Y186,Y186,Formeln!X186))</f>
        <v>leer</v>
      </c>
    </row>
    <row r="187" spans="7:30" x14ac:dyDescent="0.25">
      <c r="G187" s="39">
        <f>IF(Tabelle1!J189&gt;Tabelle1!G189,Tabelle1!J189,Tabelle1!G189)</f>
        <v>0</v>
      </c>
      <c r="I187" s="38" t="str">
        <f>IF(ISBLANK(Tabelle1!F189),"",MONTH(Tabelle1!F189))</f>
        <v/>
      </c>
      <c r="J187" s="38" t="str">
        <f>IF(ISBLANK(Tabelle1!G189),"",MONTH(Tabelle1!G189))</f>
        <v/>
      </c>
      <c r="K187" s="38" t="e">
        <f t="shared" si="8"/>
        <v>#VALUE!</v>
      </c>
      <c r="M187" s="38" t="str">
        <f>IF(ISBLANK(Tabelle1!J189),"",MONTH(G187))</f>
        <v/>
      </c>
      <c r="N187" s="38" t="str">
        <f>IF(ISBLANK(Tabelle1!K189),"",MONTH(Tabelle1!K189))</f>
        <v/>
      </c>
      <c r="O187" s="38" t="e">
        <f t="shared" si="9"/>
        <v>#VALUE!</v>
      </c>
      <c r="Q187" s="38" t="str">
        <f>IF(ISBLANK(Tabelle1!J189),"",MONTH(Tabelle1!J189))</f>
        <v/>
      </c>
      <c r="R187" s="38" t="str">
        <f>IF(ISBLANK(Tabelle1!K189),"",MONTH(Tabelle1!K189))</f>
        <v/>
      </c>
      <c r="S187" s="38" t="e">
        <f t="shared" si="10"/>
        <v>#VALUE!</v>
      </c>
      <c r="U187" s="38" t="e">
        <f t="shared" si="11"/>
        <v>#VALUE!</v>
      </c>
      <c r="V187" s="38" t="str">
        <f>IF(Formeln!Q187="","",IF(OR(Tabelle1!F189="",MONTH(Tabelle1!J189)&gt;MONTH(Tabelle1!G189)),Formeln!S187,IF(Formeln!M187="","",Formeln!O187)))</f>
        <v/>
      </c>
      <c r="W187" s="38" t="e">
        <f>IF(Tabelle1!H189="",Tabelle1!L189*1500,Tabelle1!H189*1500)</f>
        <v>#VALUE!</v>
      </c>
      <c r="X187" s="38" t="e">
        <f>IF(AA187+AB187&gt;1,(Tabelle1!H189+Tabelle1!L189)*1500,W187)</f>
        <v>#VALUE!</v>
      </c>
      <c r="Y187" s="40">
        <f>Tabelle1!N189-Tabelle1!O189-Tabelle1!P189</f>
        <v>0</v>
      </c>
      <c r="AA187" s="38">
        <f>IF(Tabelle1!H189="",0,1)</f>
        <v>0</v>
      </c>
      <c r="AB187" s="38">
        <f>IF(Tabelle1!L189="",0,1)</f>
        <v>0</v>
      </c>
      <c r="AD187" s="38" t="str">
        <f>IF(Formeln!AA187+Formeln!AB187=0,"leer",IF(Formeln!X187&gt;Y187,Y187,Formeln!X187))</f>
        <v>leer</v>
      </c>
    </row>
    <row r="188" spans="7:30" x14ac:dyDescent="0.25">
      <c r="G188" s="39">
        <f>IF(Tabelle1!J190&gt;Tabelle1!G190,Tabelle1!J190,Tabelle1!G190)</f>
        <v>0</v>
      </c>
      <c r="I188" s="38" t="str">
        <f>IF(ISBLANK(Tabelle1!F190),"",MONTH(Tabelle1!F190))</f>
        <v/>
      </c>
      <c r="J188" s="38" t="str">
        <f>IF(ISBLANK(Tabelle1!G190),"",MONTH(Tabelle1!G190))</f>
        <v/>
      </c>
      <c r="K188" s="38" t="e">
        <f t="shared" si="8"/>
        <v>#VALUE!</v>
      </c>
      <c r="M188" s="38" t="str">
        <f>IF(ISBLANK(Tabelle1!J190),"",MONTH(G188))</f>
        <v/>
      </c>
      <c r="N188" s="38" t="str">
        <f>IF(ISBLANK(Tabelle1!K190),"",MONTH(Tabelle1!K190))</f>
        <v/>
      </c>
      <c r="O188" s="38" t="e">
        <f t="shared" si="9"/>
        <v>#VALUE!</v>
      </c>
      <c r="Q188" s="38" t="str">
        <f>IF(ISBLANK(Tabelle1!J190),"",MONTH(Tabelle1!J190))</f>
        <v/>
      </c>
      <c r="R188" s="38" t="str">
        <f>IF(ISBLANK(Tabelle1!K190),"",MONTH(Tabelle1!K190))</f>
        <v/>
      </c>
      <c r="S188" s="38" t="e">
        <f t="shared" si="10"/>
        <v>#VALUE!</v>
      </c>
      <c r="U188" s="38" t="e">
        <f t="shared" si="11"/>
        <v>#VALUE!</v>
      </c>
      <c r="V188" s="38" t="str">
        <f>IF(Formeln!Q188="","",IF(OR(Tabelle1!F190="",MONTH(Tabelle1!J190)&gt;MONTH(Tabelle1!G190)),Formeln!S188,IF(Formeln!M188="","",Formeln!O188)))</f>
        <v/>
      </c>
      <c r="W188" s="38" t="e">
        <f>IF(Tabelle1!H190="",Tabelle1!L190*1500,Tabelle1!H190*1500)</f>
        <v>#VALUE!</v>
      </c>
      <c r="X188" s="38" t="e">
        <f>IF(AA188+AB188&gt;1,(Tabelle1!H190+Tabelle1!L190)*1500,W188)</f>
        <v>#VALUE!</v>
      </c>
      <c r="Y188" s="40">
        <f>Tabelle1!N190-Tabelle1!O190-Tabelle1!P190</f>
        <v>0</v>
      </c>
      <c r="AA188" s="38">
        <f>IF(Tabelle1!H190="",0,1)</f>
        <v>0</v>
      </c>
      <c r="AB188" s="38">
        <f>IF(Tabelle1!L190="",0,1)</f>
        <v>0</v>
      </c>
      <c r="AD188" s="38" t="str">
        <f>IF(Formeln!AA188+Formeln!AB188=0,"leer",IF(Formeln!X188&gt;Y188,Y188,Formeln!X188))</f>
        <v>leer</v>
      </c>
    </row>
    <row r="189" spans="7:30" x14ac:dyDescent="0.25">
      <c r="G189" s="39">
        <f>IF(Tabelle1!J191&gt;Tabelle1!G191,Tabelle1!J191,Tabelle1!G191)</f>
        <v>0</v>
      </c>
      <c r="I189" s="38" t="str">
        <f>IF(ISBLANK(Tabelle1!F191),"",MONTH(Tabelle1!F191))</f>
        <v/>
      </c>
      <c r="J189" s="38" t="str">
        <f>IF(ISBLANK(Tabelle1!G191),"",MONTH(Tabelle1!G191))</f>
        <v/>
      </c>
      <c r="K189" s="38" t="e">
        <f t="shared" si="8"/>
        <v>#VALUE!</v>
      </c>
      <c r="M189" s="38" t="str">
        <f>IF(ISBLANK(Tabelle1!J191),"",MONTH(G189))</f>
        <v/>
      </c>
      <c r="N189" s="38" t="str">
        <f>IF(ISBLANK(Tabelle1!K191),"",MONTH(Tabelle1!K191))</f>
        <v/>
      </c>
      <c r="O189" s="38" t="e">
        <f t="shared" si="9"/>
        <v>#VALUE!</v>
      </c>
      <c r="Q189" s="38" t="str">
        <f>IF(ISBLANK(Tabelle1!J191),"",MONTH(Tabelle1!J191))</f>
        <v/>
      </c>
      <c r="R189" s="38" t="str">
        <f>IF(ISBLANK(Tabelle1!K191),"",MONTH(Tabelle1!K191))</f>
        <v/>
      </c>
      <c r="S189" s="38" t="e">
        <f t="shared" si="10"/>
        <v>#VALUE!</v>
      </c>
      <c r="U189" s="38" t="e">
        <f t="shared" si="11"/>
        <v>#VALUE!</v>
      </c>
      <c r="V189" s="38" t="str">
        <f>IF(Formeln!Q189="","",IF(OR(Tabelle1!F191="",MONTH(Tabelle1!J191)&gt;MONTH(Tabelle1!G191)),Formeln!S189,IF(Formeln!M189="","",Formeln!O189)))</f>
        <v/>
      </c>
      <c r="W189" s="38" t="e">
        <f>IF(Tabelle1!H191="",Tabelle1!L191*1500,Tabelle1!H191*1500)</f>
        <v>#VALUE!</v>
      </c>
      <c r="X189" s="38" t="e">
        <f>IF(AA189+AB189&gt;1,(Tabelle1!H191+Tabelle1!L191)*1500,W189)</f>
        <v>#VALUE!</v>
      </c>
      <c r="Y189" s="40">
        <f>Tabelle1!N191-Tabelle1!O191-Tabelle1!P191</f>
        <v>0</v>
      </c>
      <c r="AA189" s="38">
        <f>IF(Tabelle1!H191="",0,1)</f>
        <v>0</v>
      </c>
      <c r="AB189" s="38">
        <f>IF(Tabelle1!L191="",0,1)</f>
        <v>0</v>
      </c>
      <c r="AD189" s="38" t="str">
        <f>IF(Formeln!AA189+Formeln!AB189=0,"leer",IF(Formeln!X189&gt;Y189,Y189,Formeln!X189))</f>
        <v>leer</v>
      </c>
    </row>
    <row r="190" spans="7:30" x14ac:dyDescent="0.25">
      <c r="G190" s="39">
        <f>IF(Tabelle1!J192&gt;Tabelle1!G192,Tabelle1!J192,Tabelle1!G192)</f>
        <v>0</v>
      </c>
      <c r="I190" s="38" t="str">
        <f>IF(ISBLANK(Tabelle1!F192),"",MONTH(Tabelle1!F192))</f>
        <v/>
      </c>
      <c r="J190" s="38" t="str">
        <f>IF(ISBLANK(Tabelle1!G192),"",MONTH(Tabelle1!G192))</f>
        <v/>
      </c>
      <c r="K190" s="38" t="e">
        <f t="shared" si="8"/>
        <v>#VALUE!</v>
      </c>
      <c r="M190" s="38" t="str">
        <f>IF(ISBLANK(Tabelle1!J192),"",MONTH(G190))</f>
        <v/>
      </c>
      <c r="N190" s="38" t="str">
        <f>IF(ISBLANK(Tabelle1!K192),"",MONTH(Tabelle1!K192))</f>
        <v/>
      </c>
      <c r="O190" s="38" t="e">
        <f t="shared" si="9"/>
        <v>#VALUE!</v>
      </c>
      <c r="Q190" s="38" t="str">
        <f>IF(ISBLANK(Tabelle1!J192),"",MONTH(Tabelle1!J192))</f>
        <v/>
      </c>
      <c r="R190" s="38" t="str">
        <f>IF(ISBLANK(Tabelle1!K192),"",MONTH(Tabelle1!K192))</f>
        <v/>
      </c>
      <c r="S190" s="38" t="e">
        <f t="shared" si="10"/>
        <v>#VALUE!</v>
      </c>
      <c r="U190" s="38" t="e">
        <f t="shared" si="11"/>
        <v>#VALUE!</v>
      </c>
      <c r="V190" s="38" t="str">
        <f>IF(Formeln!Q190="","",IF(OR(Tabelle1!F192="",MONTH(Tabelle1!J192)&gt;MONTH(Tabelle1!G192)),Formeln!S190,IF(Formeln!M190="","",Formeln!O190)))</f>
        <v/>
      </c>
      <c r="W190" s="38" t="e">
        <f>IF(Tabelle1!H192="",Tabelle1!L192*1500,Tabelle1!H192*1500)</f>
        <v>#VALUE!</v>
      </c>
      <c r="X190" s="38" t="e">
        <f>IF(AA190+AB190&gt;1,(Tabelle1!H192+Tabelle1!L192)*1500,W190)</f>
        <v>#VALUE!</v>
      </c>
      <c r="Y190" s="40">
        <f>Tabelle1!N192-Tabelle1!O192-Tabelle1!P192</f>
        <v>0</v>
      </c>
      <c r="AA190" s="38">
        <f>IF(Tabelle1!H192="",0,1)</f>
        <v>0</v>
      </c>
      <c r="AB190" s="38">
        <f>IF(Tabelle1!L192="",0,1)</f>
        <v>0</v>
      </c>
      <c r="AD190" s="38" t="str">
        <f>IF(Formeln!AA190+Formeln!AB190=0,"leer",IF(Formeln!X190&gt;Y190,Y190,Formeln!X190))</f>
        <v>leer</v>
      </c>
    </row>
    <row r="191" spans="7:30" x14ac:dyDescent="0.25">
      <c r="G191" s="39">
        <f>IF(Tabelle1!J193&gt;Tabelle1!G193,Tabelle1!J193,Tabelle1!G193)</f>
        <v>0</v>
      </c>
      <c r="I191" s="38" t="str">
        <f>IF(ISBLANK(Tabelle1!F193),"",MONTH(Tabelle1!F193))</f>
        <v/>
      </c>
      <c r="J191" s="38" t="str">
        <f>IF(ISBLANK(Tabelle1!G193),"",MONTH(Tabelle1!G193))</f>
        <v/>
      </c>
      <c r="K191" s="38" t="e">
        <f t="shared" si="8"/>
        <v>#VALUE!</v>
      </c>
      <c r="M191" s="38" t="str">
        <f>IF(ISBLANK(Tabelle1!J193),"",MONTH(G191))</f>
        <v/>
      </c>
      <c r="N191" s="38" t="str">
        <f>IF(ISBLANK(Tabelle1!K193),"",MONTH(Tabelle1!K193))</f>
        <v/>
      </c>
      <c r="O191" s="38" t="e">
        <f t="shared" si="9"/>
        <v>#VALUE!</v>
      </c>
      <c r="Q191" s="38" t="str">
        <f>IF(ISBLANK(Tabelle1!J193),"",MONTH(Tabelle1!J193))</f>
        <v/>
      </c>
      <c r="R191" s="38" t="str">
        <f>IF(ISBLANK(Tabelle1!K193),"",MONTH(Tabelle1!K193))</f>
        <v/>
      </c>
      <c r="S191" s="38" t="e">
        <f t="shared" si="10"/>
        <v>#VALUE!</v>
      </c>
      <c r="U191" s="38" t="e">
        <f t="shared" si="11"/>
        <v>#VALUE!</v>
      </c>
      <c r="V191" s="38" t="str">
        <f>IF(Formeln!Q191="","",IF(OR(Tabelle1!F193="",MONTH(Tabelle1!J193)&gt;MONTH(Tabelle1!G193)),Formeln!S191,IF(Formeln!M191="","",Formeln!O191)))</f>
        <v/>
      </c>
      <c r="W191" s="38" t="e">
        <f>IF(Tabelle1!H193="",Tabelle1!L193*1500,Tabelle1!H193*1500)</f>
        <v>#VALUE!</v>
      </c>
      <c r="X191" s="38" t="e">
        <f>IF(AA191+AB191&gt;1,(Tabelle1!H193+Tabelle1!L193)*1500,W191)</f>
        <v>#VALUE!</v>
      </c>
      <c r="Y191" s="40">
        <f>Tabelle1!N193-Tabelle1!O193-Tabelle1!P193</f>
        <v>0</v>
      </c>
      <c r="AA191" s="38">
        <f>IF(Tabelle1!H193="",0,1)</f>
        <v>0</v>
      </c>
      <c r="AB191" s="38">
        <f>IF(Tabelle1!L193="",0,1)</f>
        <v>0</v>
      </c>
      <c r="AD191" s="38" t="str">
        <f>IF(Formeln!AA191+Formeln!AB191=0,"leer",IF(Formeln!X191&gt;Y191,Y191,Formeln!X191))</f>
        <v>leer</v>
      </c>
    </row>
    <row r="192" spans="7:30" x14ac:dyDescent="0.25">
      <c r="G192" s="39">
        <f>IF(Tabelle1!J194&gt;Tabelle1!G194,Tabelle1!J194,Tabelle1!G194)</f>
        <v>0</v>
      </c>
      <c r="I192" s="38" t="str">
        <f>IF(ISBLANK(Tabelle1!F194),"",MONTH(Tabelle1!F194))</f>
        <v/>
      </c>
      <c r="J192" s="38" t="str">
        <f>IF(ISBLANK(Tabelle1!G194),"",MONTH(Tabelle1!G194))</f>
        <v/>
      </c>
      <c r="K192" s="38" t="e">
        <f t="shared" si="8"/>
        <v>#VALUE!</v>
      </c>
      <c r="M192" s="38" t="str">
        <f>IF(ISBLANK(Tabelle1!J194),"",MONTH(G192))</f>
        <v/>
      </c>
      <c r="N192" s="38" t="str">
        <f>IF(ISBLANK(Tabelle1!K194),"",MONTH(Tabelle1!K194))</f>
        <v/>
      </c>
      <c r="O192" s="38" t="e">
        <f t="shared" si="9"/>
        <v>#VALUE!</v>
      </c>
      <c r="Q192" s="38" t="str">
        <f>IF(ISBLANK(Tabelle1!J194),"",MONTH(Tabelle1!J194))</f>
        <v/>
      </c>
      <c r="R192" s="38" t="str">
        <f>IF(ISBLANK(Tabelle1!K194),"",MONTH(Tabelle1!K194))</f>
        <v/>
      </c>
      <c r="S192" s="38" t="e">
        <f t="shared" si="10"/>
        <v>#VALUE!</v>
      </c>
      <c r="U192" s="38" t="e">
        <f t="shared" si="11"/>
        <v>#VALUE!</v>
      </c>
      <c r="V192" s="38" t="str">
        <f>IF(Formeln!Q192="","",IF(OR(Tabelle1!F194="",MONTH(Tabelle1!J194)&gt;MONTH(Tabelle1!G194)),Formeln!S192,IF(Formeln!M192="","",Formeln!O192)))</f>
        <v/>
      </c>
      <c r="W192" s="38" t="e">
        <f>IF(Tabelle1!H194="",Tabelle1!L194*1500,Tabelle1!H194*1500)</f>
        <v>#VALUE!</v>
      </c>
      <c r="X192" s="38" t="e">
        <f>IF(AA192+AB192&gt;1,(Tabelle1!H194+Tabelle1!L194)*1500,W192)</f>
        <v>#VALUE!</v>
      </c>
      <c r="Y192" s="40">
        <f>Tabelle1!N194-Tabelle1!O194-Tabelle1!P194</f>
        <v>0</v>
      </c>
      <c r="AA192" s="38">
        <f>IF(Tabelle1!H194="",0,1)</f>
        <v>0</v>
      </c>
      <c r="AB192" s="38">
        <f>IF(Tabelle1!L194="",0,1)</f>
        <v>0</v>
      </c>
      <c r="AD192" s="38" t="str">
        <f>IF(Formeln!AA192+Formeln!AB192=0,"leer",IF(Formeln!X192&gt;Y192,Y192,Formeln!X192))</f>
        <v>leer</v>
      </c>
    </row>
    <row r="193" spans="7:30" x14ac:dyDescent="0.25">
      <c r="G193" s="39">
        <f>IF(Tabelle1!J195&gt;Tabelle1!G195,Tabelle1!J195,Tabelle1!G195)</f>
        <v>0</v>
      </c>
      <c r="I193" s="38" t="str">
        <f>IF(ISBLANK(Tabelle1!F195),"",MONTH(Tabelle1!F195))</f>
        <v/>
      </c>
      <c r="J193" s="38" t="str">
        <f>IF(ISBLANK(Tabelle1!G195),"",MONTH(Tabelle1!G195))</f>
        <v/>
      </c>
      <c r="K193" s="38" t="e">
        <f t="shared" si="8"/>
        <v>#VALUE!</v>
      </c>
      <c r="M193" s="38" t="str">
        <f>IF(ISBLANK(Tabelle1!J195),"",MONTH(G193))</f>
        <v/>
      </c>
      <c r="N193" s="38" t="str">
        <f>IF(ISBLANK(Tabelle1!K195),"",MONTH(Tabelle1!K195))</f>
        <v/>
      </c>
      <c r="O193" s="38" t="e">
        <f t="shared" si="9"/>
        <v>#VALUE!</v>
      </c>
      <c r="Q193" s="38" t="str">
        <f>IF(ISBLANK(Tabelle1!J195),"",MONTH(Tabelle1!J195))</f>
        <v/>
      </c>
      <c r="R193" s="38" t="str">
        <f>IF(ISBLANK(Tabelle1!K195),"",MONTH(Tabelle1!K195))</f>
        <v/>
      </c>
      <c r="S193" s="38" t="e">
        <f t="shared" si="10"/>
        <v>#VALUE!</v>
      </c>
      <c r="U193" s="38" t="e">
        <f t="shared" si="11"/>
        <v>#VALUE!</v>
      </c>
      <c r="V193" s="38" t="str">
        <f>IF(Formeln!Q193="","",IF(OR(Tabelle1!F195="",MONTH(Tabelle1!J195)&gt;MONTH(Tabelle1!G195)),Formeln!S193,IF(Formeln!M193="","",Formeln!O193)))</f>
        <v/>
      </c>
      <c r="W193" s="38" t="e">
        <f>IF(Tabelle1!H195="",Tabelle1!L195*1500,Tabelle1!H195*1500)</f>
        <v>#VALUE!</v>
      </c>
      <c r="X193" s="38" t="e">
        <f>IF(AA193+AB193&gt;1,(Tabelle1!H195+Tabelle1!L195)*1500,W193)</f>
        <v>#VALUE!</v>
      </c>
      <c r="Y193" s="40">
        <f>Tabelle1!N195-Tabelle1!O195-Tabelle1!P195</f>
        <v>0</v>
      </c>
      <c r="AA193" s="38">
        <f>IF(Tabelle1!H195="",0,1)</f>
        <v>0</v>
      </c>
      <c r="AB193" s="38">
        <f>IF(Tabelle1!L195="",0,1)</f>
        <v>0</v>
      </c>
      <c r="AD193" s="38" t="str">
        <f>IF(Formeln!AA193+Formeln!AB193=0,"leer",IF(Formeln!X193&gt;Y193,Y193,Formeln!X193))</f>
        <v>leer</v>
      </c>
    </row>
    <row r="194" spans="7:30" x14ac:dyDescent="0.25">
      <c r="G194" s="39">
        <f>IF(Tabelle1!J196&gt;Tabelle1!G196,Tabelle1!J196,Tabelle1!G196)</f>
        <v>0</v>
      </c>
      <c r="I194" s="38" t="str">
        <f>IF(ISBLANK(Tabelle1!F196),"",MONTH(Tabelle1!F196))</f>
        <v/>
      </c>
      <c r="J194" s="38" t="str">
        <f>IF(ISBLANK(Tabelle1!G196),"",MONTH(Tabelle1!G196))</f>
        <v/>
      </c>
      <c r="K194" s="38" t="e">
        <f t="shared" si="8"/>
        <v>#VALUE!</v>
      </c>
      <c r="M194" s="38" t="str">
        <f>IF(ISBLANK(Tabelle1!J196),"",MONTH(G194))</f>
        <v/>
      </c>
      <c r="N194" s="38" t="str">
        <f>IF(ISBLANK(Tabelle1!K196),"",MONTH(Tabelle1!K196))</f>
        <v/>
      </c>
      <c r="O194" s="38" t="e">
        <f t="shared" si="9"/>
        <v>#VALUE!</v>
      </c>
      <c r="Q194" s="38" t="str">
        <f>IF(ISBLANK(Tabelle1!J196),"",MONTH(Tabelle1!J196))</f>
        <v/>
      </c>
      <c r="R194" s="38" t="str">
        <f>IF(ISBLANK(Tabelle1!K196),"",MONTH(Tabelle1!K196))</f>
        <v/>
      </c>
      <c r="S194" s="38" t="e">
        <f t="shared" si="10"/>
        <v>#VALUE!</v>
      </c>
      <c r="U194" s="38" t="e">
        <f t="shared" si="11"/>
        <v>#VALUE!</v>
      </c>
      <c r="V194" s="38" t="str">
        <f>IF(Formeln!Q194="","",IF(OR(Tabelle1!F196="",MONTH(Tabelle1!J196)&gt;MONTH(Tabelle1!G196)),Formeln!S194,IF(Formeln!M194="","",Formeln!O194)))</f>
        <v/>
      </c>
      <c r="W194" s="38" t="e">
        <f>IF(Tabelle1!H196="",Tabelle1!L196*1500,Tabelle1!H196*1500)</f>
        <v>#VALUE!</v>
      </c>
      <c r="X194" s="38" t="e">
        <f>IF(AA194+AB194&gt;1,(Tabelle1!H196+Tabelle1!L196)*1500,W194)</f>
        <v>#VALUE!</v>
      </c>
      <c r="Y194" s="40">
        <f>Tabelle1!N196-Tabelle1!O196-Tabelle1!P196</f>
        <v>0</v>
      </c>
      <c r="AA194" s="38">
        <f>IF(Tabelle1!H196="",0,1)</f>
        <v>0</v>
      </c>
      <c r="AB194" s="38">
        <f>IF(Tabelle1!L196="",0,1)</f>
        <v>0</v>
      </c>
      <c r="AD194" s="38" t="str">
        <f>IF(Formeln!AA194+Formeln!AB194=0,"leer",IF(Formeln!X194&gt;Y194,Y194,Formeln!X194))</f>
        <v>leer</v>
      </c>
    </row>
    <row r="195" spans="7:30" x14ac:dyDescent="0.25">
      <c r="G195" s="39">
        <f>IF(Tabelle1!J197&gt;Tabelle1!G197,Tabelle1!J197,Tabelle1!G197)</f>
        <v>0</v>
      </c>
      <c r="I195" s="38" t="str">
        <f>IF(ISBLANK(Tabelle1!F197),"",MONTH(Tabelle1!F197))</f>
        <v/>
      </c>
      <c r="J195" s="38" t="str">
        <f>IF(ISBLANK(Tabelle1!G197),"",MONTH(Tabelle1!G197))</f>
        <v/>
      </c>
      <c r="K195" s="38" t="e">
        <f t="shared" si="8"/>
        <v>#VALUE!</v>
      </c>
      <c r="M195" s="38" t="str">
        <f>IF(ISBLANK(Tabelle1!J197),"",MONTH(G195))</f>
        <v/>
      </c>
      <c r="N195" s="38" t="str">
        <f>IF(ISBLANK(Tabelle1!K197),"",MONTH(Tabelle1!K197))</f>
        <v/>
      </c>
      <c r="O195" s="38" t="e">
        <f t="shared" si="9"/>
        <v>#VALUE!</v>
      </c>
      <c r="Q195" s="38" t="str">
        <f>IF(ISBLANK(Tabelle1!J197),"",MONTH(Tabelle1!J197))</f>
        <v/>
      </c>
      <c r="R195" s="38" t="str">
        <f>IF(ISBLANK(Tabelle1!K197),"",MONTH(Tabelle1!K197))</f>
        <v/>
      </c>
      <c r="S195" s="38" t="e">
        <f t="shared" si="10"/>
        <v>#VALUE!</v>
      </c>
      <c r="U195" s="38" t="e">
        <f t="shared" si="11"/>
        <v>#VALUE!</v>
      </c>
      <c r="V195" s="38" t="str">
        <f>IF(Formeln!Q195="","",IF(OR(Tabelle1!F197="",MONTH(Tabelle1!J197)&gt;MONTH(Tabelle1!G197)),Formeln!S195,IF(Formeln!M195="","",Formeln!O195)))</f>
        <v/>
      </c>
      <c r="W195" s="38" t="e">
        <f>IF(Tabelle1!H197="",Tabelle1!L197*1500,Tabelle1!H197*1500)</f>
        <v>#VALUE!</v>
      </c>
      <c r="X195" s="38" t="e">
        <f>IF(AA195+AB195&gt;1,(Tabelle1!H197+Tabelle1!L197)*1500,W195)</f>
        <v>#VALUE!</v>
      </c>
      <c r="Y195" s="40">
        <f>Tabelle1!N197-Tabelle1!O197-Tabelle1!P197</f>
        <v>0</v>
      </c>
      <c r="AA195" s="38">
        <f>IF(Tabelle1!H197="",0,1)</f>
        <v>0</v>
      </c>
      <c r="AB195" s="38">
        <f>IF(Tabelle1!L197="",0,1)</f>
        <v>0</v>
      </c>
      <c r="AD195" s="38" t="str">
        <f>IF(Formeln!AA195+Formeln!AB195=0,"leer",IF(Formeln!X195&gt;Y195,Y195,Formeln!X195))</f>
        <v>leer</v>
      </c>
    </row>
    <row r="196" spans="7:30" x14ac:dyDescent="0.25">
      <c r="G196" s="39">
        <f>IF(Tabelle1!J198&gt;Tabelle1!G198,Tabelle1!J198,Tabelle1!G198)</f>
        <v>0</v>
      </c>
      <c r="I196" s="38" t="str">
        <f>IF(ISBLANK(Tabelle1!F198),"",MONTH(Tabelle1!F198))</f>
        <v/>
      </c>
      <c r="J196" s="38" t="str">
        <f>IF(ISBLANK(Tabelle1!G198),"",MONTH(Tabelle1!G198))</f>
        <v/>
      </c>
      <c r="K196" s="38" t="e">
        <f t="shared" si="8"/>
        <v>#VALUE!</v>
      </c>
      <c r="M196" s="38" t="str">
        <f>IF(ISBLANK(Tabelle1!J198),"",MONTH(G196))</f>
        <v/>
      </c>
      <c r="N196" s="38" t="str">
        <f>IF(ISBLANK(Tabelle1!K198),"",MONTH(Tabelle1!K198))</f>
        <v/>
      </c>
      <c r="O196" s="38" t="e">
        <f t="shared" si="9"/>
        <v>#VALUE!</v>
      </c>
      <c r="Q196" s="38" t="str">
        <f>IF(ISBLANK(Tabelle1!J198),"",MONTH(Tabelle1!J198))</f>
        <v/>
      </c>
      <c r="R196" s="38" t="str">
        <f>IF(ISBLANK(Tabelle1!K198),"",MONTH(Tabelle1!K198))</f>
        <v/>
      </c>
      <c r="S196" s="38" t="e">
        <f t="shared" si="10"/>
        <v>#VALUE!</v>
      </c>
      <c r="U196" s="38" t="e">
        <f t="shared" si="11"/>
        <v>#VALUE!</v>
      </c>
      <c r="V196" s="38" t="str">
        <f>IF(Formeln!Q196="","",IF(OR(Tabelle1!F198="",MONTH(Tabelle1!J198)&gt;MONTH(Tabelle1!G198)),Formeln!S196,IF(Formeln!M196="","",Formeln!O196)))</f>
        <v/>
      </c>
      <c r="W196" s="38" t="e">
        <f>IF(Tabelle1!H198="",Tabelle1!L198*1500,Tabelle1!H198*1500)</f>
        <v>#VALUE!</v>
      </c>
      <c r="X196" s="38" t="e">
        <f>IF(AA196+AB196&gt;1,(Tabelle1!H198+Tabelle1!L198)*1500,W196)</f>
        <v>#VALUE!</v>
      </c>
      <c r="Y196" s="40">
        <f>Tabelle1!N198-Tabelle1!O198-Tabelle1!P198</f>
        <v>0</v>
      </c>
      <c r="AA196" s="38">
        <f>IF(Tabelle1!H198="",0,1)</f>
        <v>0</v>
      </c>
      <c r="AB196" s="38">
        <f>IF(Tabelle1!L198="",0,1)</f>
        <v>0</v>
      </c>
      <c r="AD196" s="38" t="str">
        <f>IF(Formeln!AA196+Formeln!AB196=0,"leer",IF(Formeln!X196&gt;Y196,Y196,Formeln!X196))</f>
        <v>leer</v>
      </c>
    </row>
    <row r="197" spans="7:30" x14ac:dyDescent="0.25">
      <c r="G197" s="39">
        <f>IF(Tabelle1!J199&gt;Tabelle1!G199,Tabelle1!J199,Tabelle1!G199)</f>
        <v>0</v>
      </c>
      <c r="I197" s="38" t="str">
        <f>IF(ISBLANK(Tabelle1!F199),"",MONTH(Tabelle1!F199))</f>
        <v/>
      </c>
      <c r="J197" s="38" t="str">
        <f>IF(ISBLANK(Tabelle1!G199),"",MONTH(Tabelle1!G199))</f>
        <v/>
      </c>
      <c r="K197" s="38" t="e">
        <f t="shared" ref="K197:K260" si="12">ABS(I197-J197)</f>
        <v>#VALUE!</v>
      </c>
      <c r="M197" s="38" t="str">
        <f>IF(ISBLANK(Tabelle1!J199),"",MONTH(G197))</f>
        <v/>
      </c>
      <c r="N197" s="38" t="str">
        <f>IF(ISBLANK(Tabelle1!K199),"",MONTH(Tabelle1!K199))</f>
        <v/>
      </c>
      <c r="O197" s="38" t="e">
        <f t="shared" ref="O197:O260" si="13">IF(M197&gt;N197,0,ABS(M197-N197))</f>
        <v>#VALUE!</v>
      </c>
      <c r="Q197" s="38" t="str">
        <f>IF(ISBLANK(Tabelle1!J199),"",MONTH(Tabelle1!J199))</f>
        <v/>
      </c>
      <c r="R197" s="38" t="str">
        <f>IF(ISBLANK(Tabelle1!K199),"",MONTH(Tabelle1!K199))</f>
        <v/>
      </c>
      <c r="S197" s="38" t="e">
        <f t="shared" ref="S197:S260" si="14">ABS(Q197-R197)+1</f>
        <v>#VALUE!</v>
      </c>
      <c r="U197" s="38" t="e">
        <f t="shared" ref="U197:U260" si="15">ABS(I197-Q197)</f>
        <v>#VALUE!</v>
      </c>
      <c r="V197" s="38" t="str">
        <f>IF(Formeln!Q197="","",IF(OR(Tabelle1!F199="",MONTH(Tabelle1!J199)&gt;MONTH(Tabelle1!G199)),Formeln!S197,IF(Formeln!M197="","",Formeln!O197)))</f>
        <v/>
      </c>
      <c r="W197" s="38" t="e">
        <f>IF(Tabelle1!H199="",Tabelle1!L199*1500,Tabelle1!H199*1500)</f>
        <v>#VALUE!</v>
      </c>
      <c r="X197" s="38" t="e">
        <f>IF(AA197+AB197&gt;1,(Tabelle1!H199+Tabelle1!L199)*1500,W197)</f>
        <v>#VALUE!</v>
      </c>
      <c r="Y197" s="40">
        <f>Tabelle1!N199-Tabelle1!O199-Tabelle1!P199</f>
        <v>0</v>
      </c>
      <c r="AA197" s="38">
        <f>IF(Tabelle1!H199="",0,1)</f>
        <v>0</v>
      </c>
      <c r="AB197" s="38">
        <f>IF(Tabelle1!L199="",0,1)</f>
        <v>0</v>
      </c>
      <c r="AD197" s="38" t="str">
        <f>IF(Formeln!AA197+Formeln!AB197=0,"leer",IF(Formeln!X197&gt;Y197,Y197,Formeln!X197))</f>
        <v>leer</v>
      </c>
    </row>
    <row r="198" spans="7:30" x14ac:dyDescent="0.25">
      <c r="G198" s="39">
        <f>IF(Tabelle1!J200&gt;Tabelle1!G200,Tabelle1!J200,Tabelle1!G200)</f>
        <v>0</v>
      </c>
      <c r="I198" s="38" t="str">
        <f>IF(ISBLANK(Tabelle1!F200),"",MONTH(Tabelle1!F200))</f>
        <v/>
      </c>
      <c r="J198" s="38" t="str">
        <f>IF(ISBLANK(Tabelle1!G200),"",MONTH(Tabelle1!G200))</f>
        <v/>
      </c>
      <c r="K198" s="38" t="e">
        <f t="shared" si="12"/>
        <v>#VALUE!</v>
      </c>
      <c r="M198" s="38" t="str">
        <f>IF(ISBLANK(Tabelle1!J200),"",MONTH(G198))</f>
        <v/>
      </c>
      <c r="N198" s="38" t="str">
        <f>IF(ISBLANK(Tabelle1!K200),"",MONTH(Tabelle1!K200))</f>
        <v/>
      </c>
      <c r="O198" s="38" t="e">
        <f t="shared" si="13"/>
        <v>#VALUE!</v>
      </c>
      <c r="Q198" s="38" t="str">
        <f>IF(ISBLANK(Tabelle1!J200),"",MONTH(Tabelle1!J200))</f>
        <v/>
      </c>
      <c r="R198" s="38" t="str">
        <f>IF(ISBLANK(Tabelle1!K200),"",MONTH(Tabelle1!K200))</f>
        <v/>
      </c>
      <c r="S198" s="38" t="e">
        <f t="shared" si="14"/>
        <v>#VALUE!</v>
      </c>
      <c r="U198" s="38" t="e">
        <f t="shared" si="15"/>
        <v>#VALUE!</v>
      </c>
      <c r="V198" s="38" t="str">
        <f>IF(Formeln!Q198="","",IF(OR(Tabelle1!F200="",MONTH(Tabelle1!J200)&gt;MONTH(Tabelle1!G200)),Formeln!S198,IF(Formeln!M198="","",Formeln!O198)))</f>
        <v/>
      </c>
      <c r="W198" s="38" t="e">
        <f>IF(Tabelle1!H200="",Tabelle1!L200*1500,Tabelle1!H200*1500)</f>
        <v>#VALUE!</v>
      </c>
      <c r="X198" s="38" t="e">
        <f>IF(AA198+AB198&gt;1,(Tabelle1!H200+Tabelle1!L200)*1500,W198)</f>
        <v>#VALUE!</v>
      </c>
      <c r="Y198" s="40">
        <f>Tabelle1!N200-Tabelle1!O200-Tabelle1!P200</f>
        <v>0</v>
      </c>
      <c r="AA198" s="38">
        <f>IF(Tabelle1!H200="",0,1)</f>
        <v>0</v>
      </c>
      <c r="AB198" s="38">
        <f>IF(Tabelle1!L200="",0,1)</f>
        <v>0</v>
      </c>
      <c r="AD198" s="38" t="str">
        <f>IF(Formeln!AA198+Formeln!AB198=0,"leer",IF(Formeln!X198&gt;Y198,Y198,Formeln!X198))</f>
        <v>leer</v>
      </c>
    </row>
    <row r="199" spans="7:30" x14ac:dyDescent="0.25">
      <c r="G199" s="39">
        <f>IF(Tabelle1!J201&gt;Tabelle1!G201,Tabelle1!J201,Tabelle1!G201)</f>
        <v>0</v>
      </c>
      <c r="I199" s="38" t="str">
        <f>IF(ISBLANK(Tabelle1!F201),"",MONTH(Tabelle1!F201))</f>
        <v/>
      </c>
      <c r="J199" s="38" t="str">
        <f>IF(ISBLANK(Tabelle1!G201),"",MONTH(Tabelle1!G201))</f>
        <v/>
      </c>
      <c r="K199" s="38" t="e">
        <f t="shared" si="12"/>
        <v>#VALUE!</v>
      </c>
      <c r="M199" s="38" t="str">
        <f>IF(ISBLANK(Tabelle1!J201),"",MONTH(G199))</f>
        <v/>
      </c>
      <c r="N199" s="38" t="str">
        <f>IF(ISBLANK(Tabelle1!K201),"",MONTH(Tabelle1!K201))</f>
        <v/>
      </c>
      <c r="O199" s="38" t="e">
        <f t="shared" si="13"/>
        <v>#VALUE!</v>
      </c>
      <c r="Q199" s="38" t="str">
        <f>IF(ISBLANK(Tabelle1!J201),"",MONTH(Tabelle1!J201))</f>
        <v/>
      </c>
      <c r="R199" s="38" t="str">
        <f>IF(ISBLANK(Tabelle1!K201),"",MONTH(Tabelle1!K201))</f>
        <v/>
      </c>
      <c r="S199" s="38" t="e">
        <f t="shared" si="14"/>
        <v>#VALUE!</v>
      </c>
      <c r="U199" s="38" t="e">
        <f t="shared" si="15"/>
        <v>#VALUE!</v>
      </c>
      <c r="V199" s="38" t="str">
        <f>IF(Formeln!Q199="","",IF(OR(Tabelle1!F201="",MONTH(Tabelle1!J201)&gt;MONTH(Tabelle1!G201)),Formeln!S199,IF(Formeln!M199="","",Formeln!O199)))</f>
        <v/>
      </c>
      <c r="W199" s="38" t="e">
        <f>IF(Tabelle1!H201="",Tabelle1!L201*1500,Tabelle1!H201*1500)</f>
        <v>#VALUE!</v>
      </c>
      <c r="X199" s="38" t="e">
        <f>IF(AA199+AB199&gt;1,(Tabelle1!H201+Tabelle1!L201)*1500,W199)</f>
        <v>#VALUE!</v>
      </c>
      <c r="Y199" s="40">
        <f>Tabelle1!N201-Tabelle1!O201-Tabelle1!P201</f>
        <v>0</v>
      </c>
      <c r="AA199" s="38">
        <f>IF(Tabelle1!H201="",0,1)</f>
        <v>0</v>
      </c>
      <c r="AB199" s="38">
        <f>IF(Tabelle1!L201="",0,1)</f>
        <v>0</v>
      </c>
      <c r="AD199" s="38" t="str">
        <f>IF(Formeln!AA199+Formeln!AB199=0,"leer",IF(Formeln!X199&gt;Y199,Y199,Formeln!X199))</f>
        <v>leer</v>
      </c>
    </row>
    <row r="200" spans="7:30" x14ac:dyDescent="0.25">
      <c r="G200" s="39">
        <f>IF(Tabelle1!J202&gt;Tabelle1!G202,Tabelle1!J202,Tabelle1!G202)</f>
        <v>0</v>
      </c>
      <c r="I200" s="38" t="str">
        <f>IF(ISBLANK(Tabelle1!F202),"",MONTH(Tabelle1!F202))</f>
        <v/>
      </c>
      <c r="J200" s="38" t="str">
        <f>IF(ISBLANK(Tabelle1!G202),"",MONTH(Tabelle1!G202))</f>
        <v/>
      </c>
      <c r="K200" s="38" t="e">
        <f t="shared" si="12"/>
        <v>#VALUE!</v>
      </c>
      <c r="M200" s="38" t="str">
        <f>IF(ISBLANK(Tabelle1!J202),"",MONTH(G200))</f>
        <v/>
      </c>
      <c r="N200" s="38" t="str">
        <f>IF(ISBLANK(Tabelle1!K202),"",MONTH(Tabelle1!K202))</f>
        <v/>
      </c>
      <c r="O200" s="38" t="e">
        <f t="shared" si="13"/>
        <v>#VALUE!</v>
      </c>
      <c r="Q200" s="38" t="str">
        <f>IF(ISBLANK(Tabelle1!J202),"",MONTH(Tabelle1!J202))</f>
        <v/>
      </c>
      <c r="R200" s="38" t="str">
        <f>IF(ISBLANK(Tabelle1!K202),"",MONTH(Tabelle1!K202))</f>
        <v/>
      </c>
      <c r="S200" s="38" t="e">
        <f t="shared" si="14"/>
        <v>#VALUE!</v>
      </c>
      <c r="U200" s="38" t="e">
        <f t="shared" si="15"/>
        <v>#VALUE!</v>
      </c>
      <c r="V200" s="38" t="str">
        <f>IF(Formeln!Q200="","",IF(OR(Tabelle1!F202="",MONTH(Tabelle1!J202)&gt;MONTH(Tabelle1!G202)),Formeln!S200,IF(Formeln!M200="","",Formeln!O200)))</f>
        <v/>
      </c>
      <c r="W200" s="38" t="e">
        <f>IF(Tabelle1!H202="",Tabelle1!L202*1500,Tabelle1!H202*1500)</f>
        <v>#VALUE!</v>
      </c>
      <c r="X200" s="38" t="e">
        <f>IF(AA200+AB200&gt;1,(Tabelle1!H202+Tabelle1!L202)*1500,W200)</f>
        <v>#VALUE!</v>
      </c>
      <c r="Y200" s="40">
        <f>Tabelle1!N202-Tabelle1!O202-Tabelle1!P202</f>
        <v>0</v>
      </c>
      <c r="AA200" s="38">
        <f>IF(Tabelle1!H202="",0,1)</f>
        <v>0</v>
      </c>
      <c r="AB200" s="38">
        <f>IF(Tabelle1!L202="",0,1)</f>
        <v>0</v>
      </c>
      <c r="AD200" s="38" t="str">
        <f>IF(Formeln!AA200+Formeln!AB200=0,"leer",IF(Formeln!X200&gt;Y200,Y200,Formeln!X200))</f>
        <v>leer</v>
      </c>
    </row>
    <row r="201" spans="7:30" x14ac:dyDescent="0.25">
      <c r="G201" s="39">
        <f>IF(Tabelle1!J203&gt;Tabelle1!G203,Tabelle1!J203,Tabelle1!G203)</f>
        <v>0</v>
      </c>
      <c r="I201" s="38" t="str">
        <f>IF(ISBLANK(Tabelle1!F203),"",MONTH(Tabelle1!F203))</f>
        <v/>
      </c>
      <c r="J201" s="38" t="str">
        <f>IF(ISBLANK(Tabelle1!G203),"",MONTH(Tabelle1!G203))</f>
        <v/>
      </c>
      <c r="K201" s="38" t="e">
        <f t="shared" si="12"/>
        <v>#VALUE!</v>
      </c>
      <c r="M201" s="38" t="str">
        <f>IF(ISBLANK(Tabelle1!J203),"",MONTH(G201))</f>
        <v/>
      </c>
      <c r="N201" s="38" t="str">
        <f>IF(ISBLANK(Tabelle1!K203),"",MONTH(Tabelle1!K203))</f>
        <v/>
      </c>
      <c r="O201" s="38" t="e">
        <f t="shared" si="13"/>
        <v>#VALUE!</v>
      </c>
      <c r="Q201" s="38" t="str">
        <f>IF(ISBLANK(Tabelle1!J203),"",MONTH(Tabelle1!J203))</f>
        <v/>
      </c>
      <c r="R201" s="38" t="str">
        <f>IF(ISBLANK(Tabelle1!K203),"",MONTH(Tabelle1!K203))</f>
        <v/>
      </c>
      <c r="S201" s="38" t="e">
        <f t="shared" si="14"/>
        <v>#VALUE!</v>
      </c>
      <c r="U201" s="38" t="e">
        <f t="shared" si="15"/>
        <v>#VALUE!</v>
      </c>
      <c r="V201" s="38" t="str">
        <f>IF(Formeln!Q201="","",IF(OR(Tabelle1!F203="",MONTH(Tabelle1!J203)&gt;MONTH(Tabelle1!G203)),Formeln!S201,IF(Formeln!M201="","",Formeln!O201)))</f>
        <v/>
      </c>
      <c r="W201" s="38" t="e">
        <f>IF(Tabelle1!H203="",Tabelle1!L203*1500,Tabelle1!H203*1500)</f>
        <v>#VALUE!</v>
      </c>
      <c r="X201" s="38" t="e">
        <f>IF(AA201+AB201&gt;1,(Tabelle1!H203+Tabelle1!L203)*1500,W201)</f>
        <v>#VALUE!</v>
      </c>
      <c r="Y201" s="40">
        <f>Tabelle1!N203-Tabelle1!O203-Tabelle1!P203</f>
        <v>0</v>
      </c>
      <c r="AA201" s="38">
        <f>IF(Tabelle1!H203="",0,1)</f>
        <v>0</v>
      </c>
      <c r="AB201" s="38">
        <f>IF(Tabelle1!L203="",0,1)</f>
        <v>0</v>
      </c>
      <c r="AD201" s="38" t="str">
        <f>IF(Formeln!AA201+Formeln!AB201=0,"leer",IF(Formeln!X201&gt;Y201,Y201,Formeln!X201))</f>
        <v>leer</v>
      </c>
    </row>
    <row r="202" spans="7:30" x14ac:dyDescent="0.25">
      <c r="G202" s="39">
        <f>IF(Tabelle1!J204&gt;Tabelle1!G204,Tabelle1!J204,Tabelle1!G204)</f>
        <v>0</v>
      </c>
      <c r="I202" s="38" t="str">
        <f>IF(ISBLANK(Tabelle1!F204),"",MONTH(Tabelle1!F204))</f>
        <v/>
      </c>
      <c r="J202" s="38" t="str">
        <f>IF(ISBLANK(Tabelle1!G204),"",MONTH(Tabelle1!G204))</f>
        <v/>
      </c>
      <c r="K202" s="38" t="e">
        <f t="shared" si="12"/>
        <v>#VALUE!</v>
      </c>
      <c r="M202" s="38" t="str">
        <f>IF(ISBLANK(Tabelle1!J204),"",MONTH(G202))</f>
        <v/>
      </c>
      <c r="N202" s="38" t="str">
        <f>IF(ISBLANK(Tabelle1!K204),"",MONTH(Tabelle1!K204))</f>
        <v/>
      </c>
      <c r="O202" s="38" t="e">
        <f t="shared" si="13"/>
        <v>#VALUE!</v>
      </c>
      <c r="Q202" s="38" t="str">
        <f>IF(ISBLANK(Tabelle1!J204),"",MONTH(Tabelle1!J204))</f>
        <v/>
      </c>
      <c r="R202" s="38" t="str">
        <f>IF(ISBLANK(Tabelle1!K204),"",MONTH(Tabelle1!K204))</f>
        <v/>
      </c>
      <c r="S202" s="38" t="e">
        <f t="shared" si="14"/>
        <v>#VALUE!</v>
      </c>
      <c r="U202" s="38" t="e">
        <f t="shared" si="15"/>
        <v>#VALUE!</v>
      </c>
      <c r="V202" s="38" t="str">
        <f>IF(Formeln!Q202="","",IF(OR(Tabelle1!F204="",MONTH(Tabelle1!J204)&gt;MONTH(Tabelle1!G204)),Formeln!S202,IF(Formeln!M202="","",Formeln!O202)))</f>
        <v/>
      </c>
      <c r="W202" s="38" t="e">
        <f>IF(Tabelle1!H204="",Tabelle1!L204*1500,Tabelle1!H204*1500)</f>
        <v>#VALUE!</v>
      </c>
      <c r="X202" s="38" t="e">
        <f>IF(AA202+AB202&gt;1,(Tabelle1!H204+Tabelle1!L204)*1500,W202)</f>
        <v>#VALUE!</v>
      </c>
      <c r="Y202" s="40">
        <f>Tabelle1!N204-Tabelle1!O204-Tabelle1!P204</f>
        <v>0</v>
      </c>
      <c r="AA202" s="38">
        <f>IF(Tabelle1!H204="",0,1)</f>
        <v>0</v>
      </c>
      <c r="AB202" s="38">
        <f>IF(Tabelle1!L204="",0,1)</f>
        <v>0</v>
      </c>
      <c r="AD202" s="38" t="str">
        <f>IF(Formeln!AA202+Formeln!AB202=0,"leer",IF(Formeln!X202&gt;Y202,Y202,Formeln!X202))</f>
        <v>leer</v>
      </c>
    </row>
    <row r="203" spans="7:30" x14ac:dyDescent="0.25">
      <c r="G203" s="39">
        <f>IF(Tabelle1!J205&gt;Tabelle1!G205,Tabelle1!J205,Tabelle1!G205)</f>
        <v>0</v>
      </c>
      <c r="I203" s="38" t="str">
        <f>IF(ISBLANK(Tabelle1!F205),"",MONTH(Tabelle1!F205))</f>
        <v/>
      </c>
      <c r="J203" s="38" t="str">
        <f>IF(ISBLANK(Tabelle1!G205),"",MONTH(Tabelle1!G205))</f>
        <v/>
      </c>
      <c r="K203" s="38" t="e">
        <f t="shared" si="12"/>
        <v>#VALUE!</v>
      </c>
      <c r="M203" s="38" t="str">
        <f>IF(ISBLANK(Tabelle1!J205),"",MONTH(G203))</f>
        <v/>
      </c>
      <c r="N203" s="38" t="str">
        <f>IF(ISBLANK(Tabelle1!K205),"",MONTH(Tabelle1!K205))</f>
        <v/>
      </c>
      <c r="O203" s="38" t="e">
        <f t="shared" si="13"/>
        <v>#VALUE!</v>
      </c>
      <c r="Q203" s="38" t="str">
        <f>IF(ISBLANK(Tabelle1!J205),"",MONTH(Tabelle1!J205))</f>
        <v/>
      </c>
      <c r="R203" s="38" t="str">
        <f>IF(ISBLANK(Tabelle1!K205),"",MONTH(Tabelle1!K205))</f>
        <v/>
      </c>
      <c r="S203" s="38" t="e">
        <f t="shared" si="14"/>
        <v>#VALUE!</v>
      </c>
      <c r="U203" s="38" t="e">
        <f t="shared" si="15"/>
        <v>#VALUE!</v>
      </c>
      <c r="V203" s="38" t="str">
        <f>IF(Formeln!Q203="","",IF(OR(Tabelle1!F205="",MONTH(Tabelle1!J205)&gt;MONTH(Tabelle1!G205)),Formeln!S203,IF(Formeln!M203="","",Formeln!O203)))</f>
        <v/>
      </c>
      <c r="W203" s="38" t="e">
        <f>IF(Tabelle1!H205="",Tabelle1!L205*1500,Tabelle1!H205*1500)</f>
        <v>#VALUE!</v>
      </c>
      <c r="X203" s="38" t="e">
        <f>IF(AA203+AB203&gt;1,(Tabelle1!H205+Tabelle1!L205)*1500,W203)</f>
        <v>#VALUE!</v>
      </c>
      <c r="Y203" s="40">
        <f>Tabelle1!N205-Tabelle1!O205-Tabelle1!P205</f>
        <v>0</v>
      </c>
      <c r="AA203" s="38">
        <f>IF(Tabelle1!H205="",0,1)</f>
        <v>0</v>
      </c>
      <c r="AB203" s="38">
        <f>IF(Tabelle1!L205="",0,1)</f>
        <v>0</v>
      </c>
      <c r="AD203" s="38" t="str">
        <f>IF(Formeln!AA203+Formeln!AB203=0,"leer",IF(Formeln!X203&gt;Y203,Y203,Formeln!X203))</f>
        <v>leer</v>
      </c>
    </row>
    <row r="204" spans="7:30" x14ac:dyDescent="0.25">
      <c r="G204" s="39">
        <f>IF(Tabelle1!J206&gt;Tabelle1!G206,Tabelle1!J206,Tabelle1!G206)</f>
        <v>0</v>
      </c>
      <c r="I204" s="38" t="str">
        <f>IF(ISBLANK(Tabelle1!F206),"",MONTH(Tabelle1!F206))</f>
        <v/>
      </c>
      <c r="J204" s="38" t="str">
        <f>IF(ISBLANK(Tabelle1!G206),"",MONTH(Tabelle1!G206))</f>
        <v/>
      </c>
      <c r="K204" s="38" t="e">
        <f t="shared" si="12"/>
        <v>#VALUE!</v>
      </c>
      <c r="M204" s="38" t="str">
        <f>IF(ISBLANK(Tabelle1!J206),"",MONTH(G204))</f>
        <v/>
      </c>
      <c r="N204" s="38" t="str">
        <f>IF(ISBLANK(Tabelle1!K206),"",MONTH(Tabelle1!K206))</f>
        <v/>
      </c>
      <c r="O204" s="38" t="e">
        <f t="shared" si="13"/>
        <v>#VALUE!</v>
      </c>
      <c r="Q204" s="38" t="str">
        <f>IF(ISBLANK(Tabelle1!J206),"",MONTH(Tabelle1!J206))</f>
        <v/>
      </c>
      <c r="R204" s="38" t="str">
        <f>IF(ISBLANK(Tabelle1!K206),"",MONTH(Tabelle1!K206))</f>
        <v/>
      </c>
      <c r="S204" s="38" t="e">
        <f t="shared" si="14"/>
        <v>#VALUE!</v>
      </c>
      <c r="U204" s="38" t="e">
        <f t="shared" si="15"/>
        <v>#VALUE!</v>
      </c>
      <c r="V204" s="38" t="str">
        <f>IF(Formeln!Q204="","",IF(OR(Tabelle1!F206="",MONTH(Tabelle1!J206)&gt;MONTH(Tabelle1!G206)),Formeln!S204,IF(Formeln!M204="","",Formeln!O204)))</f>
        <v/>
      </c>
      <c r="W204" s="38" t="e">
        <f>IF(Tabelle1!H206="",Tabelle1!L206*1500,Tabelle1!H206*1500)</f>
        <v>#VALUE!</v>
      </c>
      <c r="X204" s="38" t="e">
        <f>IF(AA204+AB204&gt;1,(Tabelle1!H206+Tabelle1!L206)*1500,W204)</f>
        <v>#VALUE!</v>
      </c>
      <c r="Y204" s="40">
        <f>Tabelle1!N206-Tabelle1!O206-Tabelle1!P206</f>
        <v>0</v>
      </c>
      <c r="AA204" s="38">
        <f>IF(Tabelle1!H206="",0,1)</f>
        <v>0</v>
      </c>
      <c r="AB204" s="38">
        <f>IF(Tabelle1!L206="",0,1)</f>
        <v>0</v>
      </c>
      <c r="AD204" s="38" t="str">
        <f>IF(Formeln!AA204+Formeln!AB204=0,"leer",IF(Formeln!X204&gt;Y204,Y204,Formeln!X204))</f>
        <v>leer</v>
      </c>
    </row>
    <row r="205" spans="7:30" x14ac:dyDescent="0.25">
      <c r="G205" s="39">
        <f>IF(Tabelle1!J207&gt;Tabelle1!G207,Tabelle1!J207,Tabelle1!G207)</f>
        <v>0</v>
      </c>
      <c r="I205" s="38" t="str">
        <f>IF(ISBLANK(Tabelle1!F207),"",MONTH(Tabelle1!F207))</f>
        <v/>
      </c>
      <c r="J205" s="38" t="str">
        <f>IF(ISBLANK(Tabelle1!G207),"",MONTH(Tabelle1!G207))</f>
        <v/>
      </c>
      <c r="K205" s="38" t="e">
        <f t="shared" si="12"/>
        <v>#VALUE!</v>
      </c>
      <c r="M205" s="38" t="str">
        <f>IF(ISBLANK(Tabelle1!J207),"",MONTH(G205))</f>
        <v/>
      </c>
      <c r="N205" s="38" t="str">
        <f>IF(ISBLANK(Tabelle1!K207),"",MONTH(Tabelle1!K207))</f>
        <v/>
      </c>
      <c r="O205" s="38" t="e">
        <f t="shared" si="13"/>
        <v>#VALUE!</v>
      </c>
      <c r="Q205" s="38" t="str">
        <f>IF(ISBLANK(Tabelle1!J207),"",MONTH(Tabelle1!J207))</f>
        <v/>
      </c>
      <c r="R205" s="38" t="str">
        <f>IF(ISBLANK(Tabelle1!K207),"",MONTH(Tabelle1!K207))</f>
        <v/>
      </c>
      <c r="S205" s="38" t="e">
        <f t="shared" si="14"/>
        <v>#VALUE!</v>
      </c>
      <c r="U205" s="38" t="e">
        <f t="shared" si="15"/>
        <v>#VALUE!</v>
      </c>
      <c r="V205" s="38" t="str">
        <f>IF(Formeln!Q205="","",IF(OR(Tabelle1!F207="",MONTH(Tabelle1!J207)&gt;MONTH(Tabelle1!G207)),Formeln!S205,IF(Formeln!M205="","",Formeln!O205)))</f>
        <v/>
      </c>
      <c r="W205" s="38" t="e">
        <f>IF(Tabelle1!H207="",Tabelle1!L207*1500,Tabelle1!H207*1500)</f>
        <v>#VALUE!</v>
      </c>
      <c r="X205" s="38" t="e">
        <f>IF(AA205+AB205&gt;1,(Tabelle1!H207+Tabelle1!L207)*1500,W205)</f>
        <v>#VALUE!</v>
      </c>
      <c r="Y205" s="40">
        <f>Tabelle1!N207-Tabelle1!O207-Tabelle1!P207</f>
        <v>0</v>
      </c>
      <c r="AA205" s="38">
        <f>IF(Tabelle1!H207="",0,1)</f>
        <v>0</v>
      </c>
      <c r="AB205" s="38">
        <f>IF(Tabelle1!L207="",0,1)</f>
        <v>0</v>
      </c>
      <c r="AD205" s="38" t="str">
        <f>IF(Formeln!AA205+Formeln!AB205=0,"leer",IF(Formeln!X205&gt;Y205,Y205,Formeln!X205))</f>
        <v>leer</v>
      </c>
    </row>
    <row r="206" spans="7:30" x14ac:dyDescent="0.25">
      <c r="G206" s="39">
        <f>IF(Tabelle1!J208&gt;Tabelle1!G208,Tabelle1!J208,Tabelle1!G208)</f>
        <v>0</v>
      </c>
      <c r="I206" s="38" t="str">
        <f>IF(ISBLANK(Tabelle1!F208),"",MONTH(Tabelle1!F208))</f>
        <v/>
      </c>
      <c r="J206" s="38" t="str">
        <f>IF(ISBLANK(Tabelle1!G208),"",MONTH(Tabelle1!G208))</f>
        <v/>
      </c>
      <c r="K206" s="38" t="e">
        <f t="shared" si="12"/>
        <v>#VALUE!</v>
      </c>
      <c r="M206" s="38" t="str">
        <f>IF(ISBLANK(Tabelle1!J208),"",MONTH(G206))</f>
        <v/>
      </c>
      <c r="N206" s="38" t="str">
        <f>IF(ISBLANK(Tabelle1!K208),"",MONTH(Tabelle1!K208))</f>
        <v/>
      </c>
      <c r="O206" s="38" t="e">
        <f t="shared" si="13"/>
        <v>#VALUE!</v>
      </c>
      <c r="Q206" s="38" t="str">
        <f>IF(ISBLANK(Tabelle1!J208),"",MONTH(Tabelle1!J208))</f>
        <v/>
      </c>
      <c r="R206" s="38" t="str">
        <f>IF(ISBLANK(Tabelle1!K208),"",MONTH(Tabelle1!K208))</f>
        <v/>
      </c>
      <c r="S206" s="38" t="e">
        <f t="shared" si="14"/>
        <v>#VALUE!</v>
      </c>
      <c r="U206" s="38" t="e">
        <f t="shared" si="15"/>
        <v>#VALUE!</v>
      </c>
      <c r="V206" s="38" t="str">
        <f>IF(Formeln!Q206="","",IF(OR(Tabelle1!F208="",MONTH(Tabelle1!J208)&gt;MONTH(Tabelle1!G208)),Formeln!S206,IF(Formeln!M206="","",Formeln!O206)))</f>
        <v/>
      </c>
      <c r="W206" s="38" t="e">
        <f>IF(Tabelle1!H208="",Tabelle1!L208*1500,Tabelle1!H208*1500)</f>
        <v>#VALUE!</v>
      </c>
      <c r="X206" s="38" t="e">
        <f>IF(AA206+AB206&gt;1,(Tabelle1!H208+Tabelle1!L208)*1500,W206)</f>
        <v>#VALUE!</v>
      </c>
      <c r="Y206" s="40">
        <f>Tabelle1!N208-Tabelle1!O208-Tabelle1!P208</f>
        <v>0</v>
      </c>
      <c r="AA206" s="38">
        <f>IF(Tabelle1!H208="",0,1)</f>
        <v>0</v>
      </c>
      <c r="AB206" s="38">
        <f>IF(Tabelle1!L208="",0,1)</f>
        <v>0</v>
      </c>
      <c r="AD206" s="38" t="str">
        <f>IF(Formeln!AA206+Formeln!AB206=0,"leer",IF(Formeln!X206&gt;Y206,Y206,Formeln!X206))</f>
        <v>leer</v>
      </c>
    </row>
    <row r="207" spans="7:30" x14ac:dyDescent="0.25">
      <c r="G207" s="39">
        <f>IF(Tabelle1!J209&gt;Tabelle1!G209,Tabelle1!J209,Tabelle1!G209)</f>
        <v>0</v>
      </c>
      <c r="I207" s="38" t="str">
        <f>IF(ISBLANK(Tabelle1!F209),"",MONTH(Tabelle1!F209))</f>
        <v/>
      </c>
      <c r="J207" s="38" t="str">
        <f>IF(ISBLANK(Tabelle1!G209),"",MONTH(Tabelle1!G209))</f>
        <v/>
      </c>
      <c r="K207" s="38" t="e">
        <f t="shared" si="12"/>
        <v>#VALUE!</v>
      </c>
      <c r="M207" s="38" t="str">
        <f>IF(ISBLANK(Tabelle1!J209),"",MONTH(G207))</f>
        <v/>
      </c>
      <c r="N207" s="38" t="str">
        <f>IF(ISBLANK(Tabelle1!K209),"",MONTH(Tabelle1!K209))</f>
        <v/>
      </c>
      <c r="O207" s="38" t="e">
        <f t="shared" si="13"/>
        <v>#VALUE!</v>
      </c>
      <c r="Q207" s="38" t="str">
        <f>IF(ISBLANK(Tabelle1!J209),"",MONTH(Tabelle1!J209))</f>
        <v/>
      </c>
      <c r="R207" s="38" t="str">
        <f>IF(ISBLANK(Tabelle1!K209),"",MONTH(Tabelle1!K209))</f>
        <v/>
      </c>
      <c r="S207" s="38" t="e">
        <f t="shared" si="14"/>
        <v>#VALUE!</v>
      </c>
      <c r="U207" s="38" t="e">
        <f t="shared" si="15"/>
        <v>#VALUE!</v>
      </c>
      <c r="V207" s="38" t="str">
        <f>IF(Formeln!Q207="","",IF(OR(Tabelle1!F209="",MONTH(Tabelle1!J209)&gt;MONTH(Tabelle1!G209)),Formeln!S207,IF(Formeln!M207="","",Formeln!O207)))</f>
        <v/>
      </c>
      <c r="W207" s="38" t="e">
        <f>IF(Tabelle1!H209="",Tabelle1!L209*1500,Tabelle1!H209*1500)</f>
        <v>#VALUE!</v>
      </c>
      <c r="X207" s="38" t="e">
        <f>IF(AA207+AB207&gt;1,(Tabelle1!H209+Tabelle1!L209)*1500,W207)</f>
        <v>#VALUE!</v>
      </c>
      <c r="Y207" s="40">
        <f>Tabelle1!N209-Tabelle1!O209-Tabelle1!P209</f>
        <v>0</v>
      </c>
      <c r="AA207" s="38">
        <f>IF(Tabelle1!H209="",0,1)</f>
        <v>0</v>
      </c>
      <c r="AB207" s="38">
        <f>IF(Tabelle1!L209="",0,1)</f>
        <v>0</v>
      </c>
      <c r="AD207" s="38" t="str">
        <f>IF(Formeln!AA207+Formeln!AB207=0,"leer",IF(Formeln!X207&gt;Y207,Y207,Formeln!X207))</f>
        <v>leer</v>
      </c>
    </row>
    <row r="208" spans="7:30" x14ac:dyDescent="0.25">
      <c r="G208" s="39">
        <f>IF(Tabelle1!J210&gt;Tabelle1!G210,Tabelle1!J210,Tabelle1!G210)</f>
        <v>0</v>
      </c>
      <c r="I208" s="38" t="str">
        <f>IF(ISBLANK(Tabelle1!F210),"",MONTH(Tabelle1!F210))</f>
        <v/>
      </c>
      <c r="J208" s="38" t="str">
        <f>IF(ISBLANK(Tabelle1!G210),"",MONTH(Tabelle1!G210))</f>
        <v/>
      </c>
      <c r="K208" s="38" t="e">
        <f t="shared" si="12"/>
        <v>#VALUE!</v>
      </c>
      <c r="M208" s="38" t="str">
        <f>IF(ISBLANK(Tabelle1!J210),"",MONTH(G208))</f>
        <v/>
      </c>
      <c r="N208" s="38" t="str">
        <f>IF(ISBLANK(Tabelle1!K210),"",MONTH(Tabelle1!K210))</f>
        <v/>
      </c>
      <c r="O208" s="38" t="e">
        <f t="shared" si="13"/>
        <v>#VALUE!</v>
      </c>
      <c r="Q208" s="38" t="str">
        <f>IF(ISBLANK(Tabelle1!J210),"",MONTH(Tabelle1!J210))</f>
        <v/>
      </c>
      <c r="R208" s="38" t="str">
        <f>IF(ISBLANK(Tabelle1!K210),"",MONTH(Tabelle1!K210))</f>
        <v/>
      </c>
      <c r="S208" s="38" t="e">
        <f t="shared" si="14"/>
        <v>#VALUE!</v>
      </c>
      <c r="U208" s="38" t="e">
        <f t="shared" si="15"/>
        <v>#VALUE!</v>
      </c>
      <c r="V208" s="38" t="str">
        <f>IF(Formeln!Q208="","",IF(OR(Tabelle1!F210="",MONTH(Tabelle1!J210)&gt;MONTH(Tabelle1!G210)),Formeln!S208,IF(Formeln!M208="","",Formeln!O208)))</f>
        <v/>
      </c>
      <c r="W208" s="38" t="e">
        <f>IF(Tabelle1!H210="",Tabelle1!L210*1500,Tabelle1!H210*1500)</f>
        <v>#VALUE!</v>
      </c>
      <c r="X208" s="38" t="e">
        <f>IF(AA208+AB208&gt;1,(Tabelle1!H210+Tabelle1!L210)*1500,W208)</f>
        <v>#VALUE!</v>
      </c>
      <c r="Y208" s="40">
        <f>Tabelle1!N210-Tabelle1!O210-Tabelle1!P210</f>
        <v>0</v>
      </c>
      <c r="AA208" s="38">
        <f>IF(Tabelle1!H210="",0,1)</f>
        <v>0</v>
      </c>
      <c r="AB208" s="38">
        <f>IF(Tabelle1!L210="",0,1)</f>
        <v>0</v>
      </c>
      <c r="AD208" s="38" t="str">
        <f>IF(Formeln!AA208+Formeln!AB208=0,"leer",IF(Formeln!X208&gt;Y208,Y208,Formeln!X208))</f>
        <v>leer</v>
      </c>
    </row>
    <row r="209" spans="7:30" x14ac:dyDescent="0.25">
      <c r="G209" s="39">
        <f>IF(Tabelle1!J211&gt;Tabelle1!G211,Tabelle1!J211,Tabelle1!G211)</f>
        <v>0</v>
      </c>
      <c r="I209" s="38" t="str">
        <f>IF(ISBLANK(Tabelle1!F211),"",MONTH(Tabelle1!F211))</f>
        <v/>
      </c>
      <c r="J209" s="38" t="str">
        <f>IF(ISBLANK(Tabelle1!G211),"",MONTH(Tabelle1!G211))</f>
        <v/>
      </c>
      <c r="K209" s="38" t="e">
        <f t="shared" si="12"/>
        <v>#VALUE!</v>
      </c>
      <c r="M209" s="38" t="str">
        <f>IF(ISBLANK(Tabelle1!J211),"",MONTH(G209))</f>
        <v/>
      </c>
      <c r="N209" s="38" t="str">
        <f>IF(ISBLANK(Tabelle1!K211),"",MONTH(Tabelle1!K211))</f>
        <v/>
      </c>
      <c r="O209" s="38" t="e">
        <f t="shared" si="13"/>
        <v>#VALUE!</v>
      </c>
      <c r="Q209" s="38" t="str">
        <f>IF(ISBLANK(Tabelle1!J211),"",MONTH(Tabelle1!J211))</f>
        <v/>
      </c>
      <c r="R209" s="38" t="str">
        <f>IF(ISBLANK(Tabelle1!K211),"",MONTH(Tabelle1!K211))</f>
        <v/>
      </c>
      <c r="S209" s="38" t="e">
        <f t="shared" si="14"/>
        <v>#VALUE!</v>
      </c>
      <c r="U209" s="38" t="e">
        <f t="shared" si="15"/>
        <v>#VALUE!</v>
      </c>
      <c r="V209" s="38" t="str">
        <f>IF(Formeln!Q209="","",IF(OR(Tabelle1!F211="",MONTH(Tabelle1!J211)&gt;MONTH(Tabelle1!G211)),Formeln!S209,IF(Formeln!M209="","",Formeln!O209)))</f>
        <v/>
      </c>
      <c r="W209" s="38" t="e">
        <f>IF(Tabelle1!H211="",Tabelle1!L211*1500,Tabelle1!H211*1500)</f>
        <v>#VALUE!</v>
      </c>
      <c r="X209" s="38" t="e">
        <f>IF(AA209+AB209&gt;1,(Tabelle1!H211+Tabelle1!L211)*1500,W209)</f>
        <v>#VALUE!</v>
      </c>
      <c r="Y209" s="40">
        <f>Tabelle1!N211-Tabelle1!O211-Tabelle1!P211</f>
        <v>0</v>
      </c>
      <c r="AA209" s="38">
        <f>IF(Tabelle1!H211="",0,1)</f>
        <v>0</v>
      </c>
      <c r="AB209" s="38">
        <f>IF(Tabelle1!L211="",0,1)</f>
        <v>0</v>
      </c>
      <c r="AD209" s="38" t="str">
        <f>IF(Formeln!AA209+Formeln!AB209=0,"leer",IF(Formeln!X209&gt;Y209,Y209,Formeln!X209))</f>
        <v>leer</v>
      </c>
    </row>
    <row r="210" spans="7:30" x14ac:dyDescent="0.25">
      <c r="G210" s="39">
        <f>IF(Tabelle1!J212&gt;Tabelle1!G212,Tabelle1!J212,Tabelle1!G212)</f>
        <v>0</v>
      </c>
      <c r="I210" s="38" t="str">
        <f>IF(ISBLANK(Tabelle1!F212),"",MONTH(Tabelle1!F212))</f>
        <v/>
      </c>
      <c r="J210" s="38" t="str">
        <f>IF(ISBLANK(Tabelle1!G212),"",MONTH(Tabelle1!G212))</f>
        <v/>
      </c>
      <c r="K210" s="38" t="e">
        <f t="shared" si="12"/>
        <v>#VALUE!</v>
      </c>
      <c r="M210" s="38" t="str">
        <f>IF(ISBLANK(Tabelle1!J212),"",MONTH(G210))</f>
        <v/>
      </c>
      <c r="N210" s="38" t="str">
        <f>IF(ISBLANK(Tabelle1!K212),"",MONTH(Tabelle1!K212))</f>
        <v/>
      </c>
      <c r="O210" s="38" t="e">
        <f t="shared" si="13"/>
        <v>#VALUE!</v>
      </c>
      <c r="Q210" s="38" t="str">
        <f>IF(ISBLANK(Tabelle1!J212),"",MONTH(Tabelle1!J212))</f>
        <v/>
      </c>
      <c r="R210" s="38" t="str">
        <f>IF(ISBLANK(Tabelle1!K212),"",MONTH(Tabelle1!K212))</f>
        <v/>
      </c>
      <c r="S210" s="38" t="e">
        <f t="shared" si="14"/>
        <v>#VALUE!</v>
      </c>
      <c r="U210" s="38" t="e">
        <f t="shared" si="15"/>
        <v>#VALUE!</v>
      </c>
      <c r="V210" s="38" t="str">
        <f>IF(Formeln!Q210="","",IF(OR(Tabelle1!F212="",MONTH(Tabelle1!J212)&gt;MONTH(Tabelle1!G212)),Formeln!S210,IF(Formeln!M210="","",Formeln!O210)))</f>
        <v/>
      </c>
      <c r="W210" s="38" t="e">
        <f>IF(Tabelle1!H212="",Tabelle1!L212*1500,Tabelle1!H212*1500)</f>
        <v>#VALUE!</v>
      </c>
      <c r="X210" s="38" t="e">
        <f>IF(AA210+AB210&gt;1,(Tabelle1!H212+Tabelle1!L212)*1500,W210)</f>
        <v>#VALUE!</v>
      </c>
      <c r="Y210" s="40">
        <f>Tabelle1!N212-Tabelle1!O212-Tabelle1!P212</f>
        <v>0</v>
      </c>
      <c r="AA210" s="38">
        <f>IF(Tabelle1!H212="",0,1)</f>
        <v>0</v>
      </c>
      <c r="AB210" s="38">
        <f>IF(Tabelle1!L212="",0,1)</f>
        <v>0</v>
      </c>
      <c r="AD210" s="38" t="str">
        <f>IF(Formeln!AA210+Formeln!AB210=0,"leer",IF(Formeln!X210&gt;Y210,Y210,Formeln!X210))</f>
        <v>leer</v>
      </c>
    </row>
    <row r="211" spans="7:30" x14ac:dyDescent="0.25">
      <c r="G211" s="39">
        <f>IF(Tabelle1!J213&gt;Tabelle1!G213,Tabelle1!J213,Tabelle1!G213)</f>
        <v>0</v>
      </c>
      <c r="I211" s="38" t="str">
        <f>IF(ISBLANK(Tabelle1!F213),"",MONTH(Tabelle1!F213))</f>
        <v/>
      </c>
      <c r="J211" s="38" t="str">
        <f>IF(ISBLANK(Tabelle1!G213),"",MONTH(Tabelle1!G213))</f>
        <v/>
      </c>
      <c r="K211" s="38" t="e">
        <f t="shared" si="12"/>
        <v>#VALUE!</v>
      </c>
      <c r="M211" s="38" t="str">
        <f>IF(ISBLANK(Tabelle1!J213),"",MONTH(G211))</f>
        <v/>
      </c>
      <c r="N211" s="38" t="str">
        <f>IF(ISBLANK(Tabelle1!K213),"",MONTH(Tabelle1!K213))</f>
        <v/>
      </c>
      <c r="O211" s="38" t="e">
        <f t="shared" si="13"/>
        <v>#VALUE!</v>
      </c>
      <c r="Q211" s="38" t="str">
        <f>IF(ISBLANK(Tabelle1!J213),"",MONTH(Tabelle1!J213))</f>
        <v/>
      </c>
      <c r="R211" s="38" t="str">
        <f>IF(ISBLANK(Tabelle1!K213),"",MONTH(Tabelle1!K213))</f>
        <v/>
      </c>
      <c r="S211" s="38" t="e">
        <f t="shared" si="14"/>
        <v>#VALUE!</v>
      </c>
      <c r="U211" s="38" t="e">
        <f t="shared" si="15"/>
        <v>#VALUE!</v>
      </c>
      <c r="V211" s="38" t="str">
        <f>IF(Formeln!Q211="","",IF(OR(Tabelle1!F213="",MONTH(Tabelle1!J213)&gt;MONTH(Tabelle1!G213)),Formeln!S211,IF(Formeln!M211="","",Formeln!O211)))</f>
        <v/>
      </c>
      <c r="W211" s="38" t="e">
        <f>IF(Tabelle1!H213="",Tabelle1!L213*1500,Tabelle1!H213*1500)</f>
        <v>#VALUE!</v>
      </c>
      <c r="X211" s="38" t="e">
        <f>IF(AA211+AB211&gt;1,(Tabelle1!H213+Tabelle1!L213)*1500,W211)</f>
        <v>#VALUE!</v>
      </c>
      <c r="Y211" s="40">
        <f>Tabelle1!N213-Tabelle1!O213-Tabelle1!P213</f>
        <v>0</v>
      </c>
      <c r="AA211" s="38">
        <f>IF(Tabelle1!H213="",0,1)</f>
        <v>0</v>
      </c>
      <c r="AB211" s="38">
        <f>IF(Tabelle1!L213="",0,1)</f>
        <v>0</v>
      </c>
      <c r="AD211" s="38" t="str">
        <f>IF(Formeln!AA211+Formeln!AB211=0,"leer",IF(Formeln!X211&gt;Y211,Y211,Formeln!X211))</f>
        <v>leer</v>
      </c>
    </row>
    <row r="212" spans="7:30" x14ac:dyDescent="0.25">
      <c r="G212" s="39">
        <f>IF(Tabelle1!J214&gt;Tabelle1!G214,Tabelle1!J214,Tabelle1!G214)</f>
        <v>0</v>
      </c>
      <c r="I212" s="38" t="str">
        <f>IF(ISBLANK(Tabelle1!F214),"",MONTH(Tabelle1!F214))</f>
        <v/>
      </c>
      <c r="J212" s="38" t="str">
        <f>IF(ISBLANK(Tabelle1!G214),"",MONTH(Tabelle1!G214))</f>
        <v/>
      </c>
      <c r="K212" s="38" t="e">
        <f t="shared" si="12"/>
        <v>#VALUE!</v>
      </c>
      <c r="M212" s="38" t="str">
        <f>IF(ISBLANK(Tabelle1!J214),"",MONTH(G212))</f>
        <v/>
      </c>
      <c r="N212" s="38" t="str">
        <f>IF(ISBLANK(Tabelle1!K214),"",MONTH(Tabelle1!K214))</f>
        <v/>
      </c>
      <c r="O212" s="38" t="e">
        <f t="shared" si="13"/>
        <v>#VALUE!</v>
      </c>
      <c r="Q212" s="38" t="str">
        <f>IF(ISBLANK(Tabelle1!J214),"",MONTH(Tabelle1!J214))</f>
        <v/>
      </c>
      <c r="R212" s="38" t="str">
        <f>IF(ISBLANK(Tabelle1!K214),"",MONTH(Tabelle1!K214))</f>
        <v/>
      </c>
      <c r="S212" s="38" t="e">
        <f t="shared" si="14"/>
        <v>#VALUE!</v>
      </c>
      <c r="U212" s="38" t="e">
        <f t="shared" si="15"/>
        <v>#VALUE!</v>
      </c>
      <c r="V212" s="38" t="str">
        <f>IF(Formeln!Q212="","",IF(OR(Tabelle1!F214="",MONTH(Tabelle1!J214)&gt;MONTH(Tabelle1!G214)),Formeln!S212,IF(Formeln!M212="","",Formeln!O212)))</f>
        <v/>
      </c>
      <c r="W212" s="38" t="e">
        <f>IF(Tabelle1!H214="",Tabelle1!L214*1500,Tabelle1!H214*1500)</f>
        <v>#VALUE!</v>
      </c>
      <c r="X212" s="38" t="e">
        <f>IF(AA212+AB212&gt;1,(Tabelle1!H214+Tabelle1!L214)*1500,W212)</f>
        <v>#VALUE!</v>
      </c>
      <c r="Y212" s="40">
        <f>Tabelle1!N214-Tabelle1!O214-Tabelle1!P214</f>
        <v>0</v>
      </c>
      <c r="AA212" s="38">
        <f>IF(Tabelle1!H214="",0,1)</f>
        <v>0</v>
      </c>
      <c r="AB212" s="38">
        <f>IF(Tabelle1!L214="",0,1)</f>
        <v>0</v>
      </c>
      <c r="AD212" s="38" t="str">
        <f>IF(Formeln!AA212+Formeln!AB212=0,"leer",IF(Formeln!X212&gt;Y212,Y212,Formeln!X212))</f>
        <v>leer</v>
      </c>
    </row>
    <row r="213" spans="7:30" x14ac:dyDescent="0.25">
      <c r="G213" s="39">
        <f>IF(Tabelle1!J215&gt;Tabelle1!G215,Tabelle1!J215,Tabelle1!G215)</f>
        <v>0</v>
      </c>
      <c r="I213" s="38" t="str">
        <f>IF(ISBLANK(Tabelle1!F215),"",MONTH(Tabelle1!F215))</f>
        <v/>
      </c>
      <c r="J213" s="38" t="str">
        <f>IF(ISBLANK(Tabelle1!G215),"",MONTH(Tabelle1!G215))</f>
        <v/>
      </c>
      <c r="K213" s="38" t="e">
        <f t="shared" si="12"/>
        <v>#VALUE!</v>
      </c>
      <c r="M213" s="38" t="str">
        <f>IF(ISBLANK(Tabelle1!J215),"",MONTH(G213))</f>
        <v/>
      </c>
      <c r="N213" s="38" t="str">
        <f>IF(ISBLANK(Tabelle1!K215),"",MONTH(Tabelle1!K215))</f>
        <v/>
      </c>
      <c r="O213" s="38" t="e">
        <f t="shared" si="13"/>
        <v>#VALUE!</v>
      </c>
      <c r="Q213" s="38" t="str">
        <f>IF(ISBLANK(Tabelle1!J215),"",MONTH(Tabelle1!J215))</f>
        <v/>
      </c>
      <c r="R213" s="38" t="str">
        <f>IF(ISBLANK(Tabelle1!K215),"",MONTH(Tabelle1!K215))</f>
        <v/>
      </c>
      <c r="S213" s="38" t="e">
        <f t="shared" si="14"/>
        <v>#VALUE!</v>
      </c>
      <c r="U213" s="38" t="e">
        <f t="shared" si="15"/>
        <v>#VALUE!</v>
      </c>
      <c r="V213" s="38" t="str">
        <f>IF(Formeln!Q213="","",IF(OR(Tabelle1!F215="",MONTH(Tabelle1!J215)&gt;MONTH(Tabelle1!G215)),Formeln!S213,IF(Formeln!M213="","",Formeln!O213)))</f>
        <v/>
      </c>
      <c r="W213" s="38" t="e">
        <f>IF(Tabelle1!H215="",Tabelle1!L215*1500,Tabelle1!H215*1500)</f>
        <v>#VALUE!</v>
      </c>
      <c r="X213" s="38" t="e">
        <f>IF(AA213+AB213&gt;1,(Tabelle1!H215+Tabelle1!L215)*1500,W213)</f>
        <v>#VALUE!</v>
      </c>
      <c r="Y213" s="40">
        <f>Tabelle1!N215-Tabelle1!O215-Tabelle1!P215</f>
        <v>0</v>
      </c>
      <c r="AA213" s="38">
        <f>IF(Tabelle1!H215="",0,1)</f>
        <v>0</v>
      </c>
      <c r="AB213" s="38">
        <f>IF(Tabelle1!L215="",0,1)</f>
        <v>0</v>
      </c>
      <c r="AD213" s="38" t="str">
        <f>IF(Formeln!AA213+Formeln!AB213=0,"leer",IF(Formeln!X213&gt;Y213,Y213,Formeln!X213))</f>
        <v>leer</v>
      </c>
    </row>
    <row r="214" spans="7:30" x14ac:dyDescent="0.25">
      <c r="G214" s="39">
        <f>IF(Tabelle1!J216&gt;Tabelle1!G216,Tabelle1!J216,Tabelle1!G216)</f>
        <v>0</v>
      </c>
      <c r="I214" s="38" t="str">
        <f>IF(ISBLANK(Tabelle1!F216),"",MONTH(Tabelle1!F216))</f>
        <v/>
      </c>
      <c r="J214" s="38" t="str">
        <f>IF(ISBLANK(Tabelle1!G216),"",MONTH(Tabelle1!G216))</f>
        <v/>
      </c>
      <c r="K214" s="38" t="e">
        <f t="shared" si="12"/>
        <v>#VALUE!</v>
      </c>
      <c r="M214" s="38" t="str">
        <f>IF(ISBLANK(Tabelle1!J216),"",MONTH(G214))</f>
        <v/>
      </c>
      <c r="N214" s="38" t="str">
        <f>IF(ISBLANK(Tabelle1!K216),"",MONTH(Tabelle1!K216))</f>
        <v/>
      </c>
      <c r="O214" s="38" t="e">
        <f t="shared" si="13"/>
        <v>#VALUE!</v>
      </c>
      <c r="Q214" s="38" t="str">
        <f>IF(ISBLANK(Tabelle1!J216),"",MONTH(Tabelle1!J216))</f>
        <v/>
      </c>
      <c r="R214" s="38" t="str">
        <f>IF(ISBLANK(Tabelle1!K216),"",MONTH(Tabelle1!K216))</f>
        <v/>
      </c>
      <c r="S214" s="38" t="e">
        <f t="shared" si="14"/>
        <v>#VALUE!</v>
      </c>
      <c r="U214" s="38" t="e">
        <f t="shared" si="15"/>
        <v>#VALUE!</v>
      </c>
      <c r="V214" s="38" t="str">
        <f>IF(Formeln!Q214="","",IF(OR(Tabelle1!F216="",MONTH(Tabelle1!J216)&gt;MONTH(Tabelle1!G216)),Formeln!S214,IF(Formeln!M214="","",Formeln!O214)))</f>
        <v/>
      </c>
      <c r="W214" s="38" t="e">
        <f>IF(Tabelle1!H216="",Tabelle1!L216*1500,Tabelle1!H216*1500)</f>
        <v>#VALUE!</v>
      </c>
      <c r="X214" s="38" t="e">
        <f>IF(AA214+AB214&gt;1,(Tabelle1!H216+Tabelle1!L216)*1500,W214)</f>
        <v>#VALUE!</v>
      </c>
      <c r="Y214" s="40">
        <f>Tabelle1!N216-Tabelle1!O216-Tabelle1!P216</f>
        <v>0</v>
      </c>
      <c r="AA214" s="38">
        <f>IF(Tabelle1!H216="",0,1)</f>
        <v>0</v>
      </c>
      <c r="AB214" s="38">
        <f>IF(Tabelle1!L216="",0,1)</f>
        <v>0</v>
      </c>
      <c r="AD214" s="38" t="str">
        <f>IF(Formeln!AA214+Formeln!AB214=0,"leer",IF(Formeln!X214&gt;Y214,Y214,Formeln!X214))</f>
        <v>leer</v>
      </c>
    </row>
    <row r="215" spans="7:30" x14ac:dyDescent="0.25">
      <c r="G215" s="39">
        <f>IF(Tabelle1!J217&gt;Tabelle1!G217,Tabelle1!J217,Tabelle1!G217)</f>
        <v>0</v>
      </c>
      <c r="I215" s="38" t="str">
        <f>IF(ISBLANK(Tabelle1!F217),"",MONTH(Tabelle1!F217))</f>
        <v/>
      </c>
      <c r="J215" s="38" t="str">
        <f>IF(ISBLANK(Tabelle1!G217),"",MONTH(Tabelle1!G217))</f>
        <v/>
      </c>
      <c r="K215" s="38" t="e">
        <f t="shared" si="12"/>
        <v>#VALUE!</v>
      </c>
      <c r="M215" s="38" t="str">
        <f>IF(ISBLANK(Tabelle1!J217),"",MONTH(G215))</f>
        <v/>
      </c>
      <c r="N215" s="38" t="str">
        <f>IF(ISBLANK(Tabelle1!K217),"",MONTH(Tabelle1!K217))</f>
        <v/>
      </c>
      <c r="O215" s="38" t="e">
        <f t="shared" si="13"/>
        <v>#VALUE!</v>
      </c>
      <c r="Q215" s="38" t="str">
        <f>IF(ISBLANK(Tabelle1!J217),"",MONTH(Tabelle1!J217))</f>
        <v/>
      </c>
      <c r="R215" s="38" t="str">
        <f>IF(ISBLANK(Tabelle1!K217),"",MONTH(Tabelle1!K217))</f>
        <v/>
      </c>
      <c r="S215" s="38" t="e">
        <f t="shared" si="14"/>
        <v>#VALUE!</v>
      </c>
      <c r="U215" s="38" t="e">
        <f t="shared" si="15"/>
        <v>#VALUE!</v>
      </c>
      <c r="V215" s="38" t="str">
        <f>IF(Formeln!Q215="","",IF(OR(Tabelle1!F217="",MONTH(Tabelle1!J217)&gt;MONTH(Tabelle1!G217)),Formeln!S215,IF(Formeln!M215="","",Formeln!O215)))</f>
        <v/>
      </c>
      <c r="W215" s="38" t="e">
        <f>IF(Tabelle1!H217="",Tabelle1!L217*1500,Tabelle1!H217*1500)</f>
        <v>#VALUE!</v>
      </c>
      <c r="X215" s="38" t="e">
        <f>IF(AA215+AB215&gt;1,(Tabelle1!H217+Tabelle1!L217)*1500,W215)</f>
        <v>#VALUE!</v>
      </c>
      <c r="Y215" s="40">
        <f>Tabelle1!N217-Tabelle1!O217-Tabelle1!P217</f>
        <v>0</v>
      </c>
      <c r="AA215" s="38">
        <f>IF(Tabelle1!H217="",0,1)</f>
        <v>0</v>
      </c>
      <c r="AB215" s="38">
        <f>IF(Tabelle1!L217="",0,1)</f>
        <v>0</v>
      </c>
      <c r="AD215" s="38" t="str">
        <f>IF(Formeln!AA215+Formeln!AB215=0,"leer",IF(Formeln!X215&gt;Y215,Y215,Formeln!X215))</f>
        <v>leer</v>
      </c>
    </row>
    <row r="216" spans="7:30" x14ac:dyDescent="0.25">
      <c r="G216" s="39">
        <f>IF(Tabelle1!J218&gt;Tabelle1!G218,Tabelle1!J218,Tabelle1!G218)</f>
        <v>0</v>
      </c>
      <c r="I216" s="38" t="str">
        <f>IF(ISBLANK(Tabelle1!F218),"",MONTH(Tabelle1!F218))</f>
        <v/>
      </c>
      <c r="J216" s="38" t="str">
        <f>IF(ISBLANK(Tabelle1!G218),"",MONTH(Tabelle1!G218))</f>
        <v/>
      </c>
      <c r="K216" s="38" t="e">
        <f t="shared" si="12"/>
        <v>#VALUE!</v>
      </c>
      <c r="M216" s="38" t="str">
        <f>IF(ISBLANK(Tabelle1!J218),"",MONTH(G216))</f>
        <v/>
      </c>
      <c r="N216" s="38" t="str">
        <f>IF(ISBLANK(Tabelle1!K218),"",MONTH(Tabelle1!K218))</f>
        <v/>
      </c>
      <c r="O216" s="38" t="e">
        <f t="shared" si="13"/>
        <v>#VALUE!</v>
      </c>
      <c r="Q216" s="38" t="str">
        <f>IF(ISBLANK(Tabelle1!J218),"",MONTH(Tabelle1!J218))</f>
        <v/>
      </c>
      <c r="R216" s="38" t="str">
        <f>IF(ISBLANK(Tabelle1!K218),"",MONTH(Tabelle1!K218))</f>
        <v/>
      </c>
      <c r="S216" s="38" t="e">
        <f t="shared" si="14"/>
        <v>#VALUE!</v>
      </c>
      <c r="U216" s="38" t="e">
        <f t="shared" si="15"/>
        <v>#VALUE!</v>
      </c>
      <c r="V216" s="38" t="str">
        <f>IF(Formeln!Q216="","",IF(OR(Tabelle1!F218="",MONTH(Tabelle1!J218)&gt;MONTH(Tabelle1!G218)),Formeln!S216,IF(Formeln!M216="","",Formeln!O216)))</f>
        <v/>
      </c>
      <c r="W216" s="38" t="e">
        <f>IF(Tabelle1!H218="",Tabelle1!L218*1500,Tabelle1!H218*1500)</f>
        <v>#VALUE!</v>
      </c>
      <c r="X216" s="38" t="e">
        <f>IF(AA216+AB216&gt;1,(Tabelle1!H218+Tabelle1!L218)*1500,W216)</f>
        <v>#VALUE!</v>
      </c>
      <c r="Y216" s="40">
        <f>Tabelle1!N218-Tabelle1!O218-Tabelle1!P218</f>
        <v>0</v>
      </c>
      <c r="AA216" s="38">
        <f>IF(Tabelle1!H218="",0,1)</f>
        <v>0</v>
      </c>
      <c r="AB216" s="38">
        <f>IF(Tabelle1!L218="",0,1)</f>
        <v>0</v>
      </c>
      <c r="AD216" s="38" t="str">
        <f>IF(Formeln!AA216+Formeln!AB216=0,"leer",IF(Formeln!X216&gt;Y216,Y216,Formeln!X216))</f>
        <v>leer</v>
      </c>
    </row>
    <row r="217" spans="7:30" x14ac:dyDescent="0.25">
      <c r="G217" s="39">
        <f>IF(Tabelle1!J219&gt;Tabelle1!G219,Tabelle1!J219,Tabelle1!G219)</f>
        <v>0</v>
      </c>
      <c r="I217" s="38" t="str">
        <f>IF(ISBLANK(Tabelle1!F219),"",MONTH(Tabelle1!F219))</f>
        <v/>
      </c>
      <c r="J217" s="38" t="str">
        <f>IF(ISBLANK(Tabelle1!G219),"",MONTH(Tabelle1!G219))</f>
        <v/>
      </c>
      <c r="K217" s="38" t="e">
        <f t="shared" si="12"/>
        <v>#VALUE!</v>
      </c>
      <c r="M217" s="38" t="str">
        <f>IF(ISBLANK(Tabelle1!J219),"",MONTH(G217))</f>
        <v/>
      </c>
      <c r="N217" s="38" t="str">
        <f>IF(ISBLANK(Tabelle1!K219),"",MONTH(Tabelle1!K219))</f>
        <v/>
      </c>
      <c r="O217" s="38" t="e">
        <f t="shared" si="13"/>
        <v>#VALUE!</v>
      </c>
      <c r="Q217" s="38" t="str">
        <f>IF(ISBLANK(Tabelle1!J219),"",MONTH(Tabelle1!J219))</f>
        <v/>
      </c>
      <c r="R217" s="38" t="str">
        <f>IF(ISBLANK(Tabelle1!K219),"",MONTH(Tabelle1!K219))</f>
        <v/>
      </c>
      <c r="S217" s="38" t="e">
        <f t="shared" si="14"/>
        <v>#VALUE!</v>
      </c>
      <c r="U217" s="38" t="e">
        <f t="shared" si="15"/>
        <v>#VALUE!</v>
      </c>
      <c r="V217" s="38" t="str">
        <f>IF(Formeln!Q217="","",IF(OR(Tabelle1!F219="",MONTH(Tabelle1!J219)&gt;MONTH(Tabelle1!G219)),Formeln!S217,IF(Formeln!M217="","",Formeln!O217)))</f>
        <v/>
      </c>
      <c r="W217" s="38" t="e">
        <f>IF(Tabelle1!H219="",Tabelle1!L219*1500,Tabelle1!H219*1500)</f>
        <v>#VALUE!</v>
      </c>
      <c r="X217" s="38" t="e">
        <f>IF(AA217+AB217&gt;1,(Tabelle1!H219+Tabelle1!L219)*1500,W217)</f>
        <v>#VALUE!</v>
      </c>
      <c r="Y217" s="40">
        <f>Tabelle1!N219-Tabelle1!O219-Tabelle1!P219</f>
        <v>0</v>
      </c>
      <c r="AA217" s="38">
        <f>IF(Tabelle1!H219="",0,1)</f>
        <v>0</v>
      </c>
      <c r="AB217" s="38">
        <f>IF(Tabelle1!L219="",0,1)</f>
        <v>0</v>
      </c>
      <c r="AD217" s="38" t="str">
        <f>IF(Formeln!AA217+Formeln!AB217=0,"leer",IF(Formeln!X217&gt;Y217,Y217,Formeln!X217))</f>
        <v>leer</v>
      </c>
    </row>
    <row r="218" spans="7:30" x14ac:dyDescent="0.25">
      <c r="G218" s="39">
        <f>IF(Tabelle1!J220&gt;Tabelle1!G220,Tabelle1!J220,Tabelle1!G220)</f>
        <v>0</v>
      </c>
      <c r="I218" s="38" t="str">
        <f>IF(ISBLANK(Tabelle1!F220),"",MONTH(Tabelle1!F220))</f>
        <v/>
      </c>
      <c r="J218" s="38" t="str">
        <f>IF(ISBLANK(Tabelle1!G220),"",MONTH(Tabelle1!G220))</f>
        <v/>
      </c>
      <c r="K218" s="38" t="e">
        <f t="shared" si="12"/>
        <v>#VALUE!</v>
      </c>
      <c r="M218" s="38" t="str">
        <f>IF(ISBLANK(Tabelle1!J220),"",MONTH(G218))</f>
        <v/>
      </c>
      <c r="N218" s="38" t="str">
        <f>IF(ISBLANK(Tabelle1!K220),"",MONTH(Tabelle1!K220))</f>
        <v/>
      </c>
      <c r="O218" s="38" t="e">
        <f t="shared" si="13"/>
        <v>#VALUE!</v>
      </c>
      <c r="Q218" s="38" t="str">
        <f>IF(ISBLANK(Tabelle1!J220),"",MONTH(Tabelle1!J220))</f>
        <v/>
      </c>
      <c r="R218" s="38" t="str">
        <f>IF(ISBLANK(Tabelle1!K220),"",MONTH(Tabelle1!K220))</f>
        <v/>
      </c>
      <c r="S218" s="38" t="e">
        <f t="shared" si="14"/>
        <v>#VALUE!</v>
      </c>
      <c r="U218" s="38" t="e">
        <f t="shared" si="15"/>
        <v>#VALUE!</v>
      </c>
      <c r="V218" s="38" t="str">
        <f>IF(Formeln!Q218="","",IF(OR(Tabelle1!F220="",MONTH(Tabelle1!J220)&gt;MONTH(Tabelle1!G220)),Formeln!S218,IF(Formeln!M218="","",Formeln!O218)))</f>
        <v/>
      </c>
      <c r="W218" s="38" t="e">
        <f>IF(Tabelle1!H220="",Tabelle1!L220*1500,Tabelle1!H220*1500)</f>
        <v>#VALUE!</v>
      </c>
      <c r="X218" s="38" t="e">
        <f>IF(AA218+AB218&gt;1,(Tabelle1!H220+Tabelle1!L220)*1500,W218)</f>
        <v>#VALUE!</v>
      </c>
      <c r="Y218" s="40">
        <f>Tabelle1!N220-Tabelle1!O220-Tabelle1!P220</f>
        <v>0</v>
      </c>
      <c r="AA218" s="38">
        <f>IF(Tabelle1!H220="",0,1)</f>
        <v>0</v>
      </c>
      <c r="AB218" s="38">
        <f>IF(Tabelle1!L220="",0,1)</f>
        <v>0</v>
      </c>
      <c r="AD218" s="38" t="str">
        <f>IF(Formeln!AA218+Formeln!AB218=0,"leer",IF(Formeln!X218&gt;Y218,Y218,Formeln!X218))</f>
        <v>leer</v>
      </c>
    </row>
    <row r="219" spans="7:30" x14ac:dyDescent="0.25">
      <c r="G219" s="39">
        <f>IF(Tabelle1!J221&gt;Tabelle1!G221,Tabelle1!J221,Tabelle1!G221)</f>
        <v>0</v>
      </c>
      <c r="I219" s="38" t="str">
        <f>IF(ISBLANK(Tabelle1!F221),"",MONTH(Tabelle1!F221))</f>
        <v/>
      </c>
      <c r="J219" s="38" t="str">
        <f>IF(ISBLANK(Tabelle1!G221),"",MONTH(Tabelle1!G221))</f>
        <v/>
      </c>
      <c r="K219" s="38" t="e">
        <f t="shared" si="12"/>
        <v>#VALUE!</v>
      </c>
      <c r="M219" s="38" t="str">
        <f>IF(ISBLANK(Tabelle1!J221),"",MONTH(G219))</f>
        <v/>
      </c>
      <c r="N219" s="38" t="str">
        <f>IF(ISBLANK(Tabelle1!K221),"",MONTH(Tabelle1!K221))</f>
        <v/>
      </c>
      <c r="O219" s="38" t="e">
        <f t="shared" si="13"/>
        <v>#VALUE!</v>
      </c>
      <c r="Q219" s="38" t="str">
        <f>IF(ISBLANK(Tabelle1!J221),"",MONTH(Tabelle1!J221))</f>
        <v/>
      </c>
      <c r="R219" s="38" t="str">
        <f>IF(ISBLANK(Tabelle1!K221),"",MONTH(Tabelle1!K221))</f>
        <v/>
      </c>
      <c r="S219" s="38" t="e">
        <f t="shared" si="14"/>
        <v>#VALUE!</v>
      </c>
      <c r="U219" s="38" t="e">
        <f t="shared" si="15"/>
        <v>#VALUE!</v>
      </c>
      <c r="V219" s="38" t="str">
        <f>IF(Formeln!Q219="","",IF(OR(Tabelle1!F221="",MONTH(Tabelle1!J221)&gt;MONTH(Tabelle1!G221)),Formeln!S219,IF(Formeln!M219="","",Formeln!O219)))</f>
        <v/>
      </c>
      <c r="W219" s="38" t="e">
        <f>IF(Tabelle1!H221="",Tabelle1!L221*1500,Tabelle1!H221*1500)</f>
        <v>#VALUE!</v>
      </c>
      <c r="X219" s="38" t="e">
        <f>IF(AA219+AB219&gt;1,(Tabelle1!H221+Tabelle1!L221)*1500,W219)</f>
        <v>#VALUE!</v>
      </c>
      <c r="Y219" s="40">
        <f>Tabelle1!N221-Tabelle1!O221-Tabelle1!P221</f>
        <v>0</v>
      </c>
      <c r="AA219" s="38">
        <f>IF(Tabelle1!H221="",0,1)</f>
        <v>0</v>
      </c>
      <c r="AB219" s="38">
        <f>IF(Tabelle1!L221="",0,1)</f>
        <v>0</v>
      </c>
      <c r="AD219" s="38" t="str">
        <f>IF(Formeln!AA219+Formeln!AB219=0,"leer",IF(Formeln!X219&gt;Y219,Y219,Formeln!X219))</f>
        <v>leer</v>
      </c>
    </row>
    <row r="220" spans="7:30" x14ac:dyDescent="0.25">
      <c r="G220" s="39">
        <f>IF(Tabelle1!J222&gt;Tabelle1!G222,Tabelle1!J222,Tabelle1!G222)</f>
        <v>0</v>
      </c>
      <c r="I220" s="38" t="str">
        <f>IF(ISBLANK(Tabelle1!F222),"",MONTH(Tabelle1!F222))</f>
        <v/>
      </c>
      <c r="J220" s="38" t="str">
        <f>IF(ISBLANK(Tabelle1!G222),"",MONTH(Tabelle1!G222))</f>
        <v/>
      </c>
      <c r="K220" s="38" t="e">
        <f t="shared" si="12"/>
        <v>#VALUE!</v>
      </c>
      <c r="M220" s="38" t="str">
        <f>IF(ISBLANK(Tabelle1!J222),"",MONTH(G220))</f>
        <v/>
      </c>
      <c r="N220" s="38" t="str">
        <f>IF(ISBLANK(Tabelle1!K222),"",MONTH(Tabelle1!K222))</f>
        <v/>
      </c>
      <c r="O220" s="38" t="e">
        <f t="shared" si="13"/>
        <v>#VALUE!</v>
      </c>
      <c r="Q220" s="38" t="str">
        <f>IF(ISBLANK(Tabelle1!J222),"",MONTH(Tabelle1!J222))</f>
        <v/>
      </c>
      <c r="R220" s="38" t="str">
        <f>IF(ISBLANK(Tabelle1!K222),"",MONTH(Tabelle1!K222))</f>
        <v/>
      </c>
      <c r="S220" s="38" t="e">
        <f t="shared" si="14"/>
        <v>#VALUE!</v>
      </c>
      <c r="U220" s="38" t="e">
        <f t="shared" si="15"/>
        <v>#VALUE!</v>
      </c>
      <c r="V220" s="38" t="str">
        <f>IF(Formeln!Q220="","",IF(OR(Tabelle1!F222="",MONTH(Tabelle1!J222)&gt;MONTH(Tabelle1!G222)),Formeln!S220,IF(Formeln!M220="","",Formeln!O220)))</f>
        <v/>
      </c>
      <c r="W220" s="38" t="e">
        <f>IF(Tabelle1!H222="",Tabelle1!L222*1500,Tabelle1!H222*1500)</f>
        <v>#VALUE!</v>
      </c>
      <c r="X220" s="38" t="e">
        <f>IF(AA220+AB220&gt;1,(Tabelle1!H222+Tabelle1!L222)*1500,W220)</f>
        <v>#VALUE!</v>
      </c>
      <c r="Y220" s="40">
        <f>Tabelle1!N222-Tabelle1!O222-Tabelle1!P222</f>
        <v>0</v>
      </c>
      <c r="AA220" s="38">
        <f>IF(Tabelle1!H222="",0,1)</f>
        <v>0</v>
      </c>
      <c r="AB220" s="38">
        <f>IF(Tabelle1!L222="",0,1)</f>
        <v>0</v>
      </c>
      <c r="AD220" s="38" t="str">
        <f>IF(Formeln!AA220+Formeln!AB220=0,"leer",IF(Formeln!X220&gt;Y220,Y220,Formeln!X220))</f>
        <v>leer</v>
      </c>
    </row>
    <row r="221" spans="7:30" x14ac:dyDescent="0.25">
      <c r="G221" s="39">
        <f>IF(Tabelle1!J223&gt;Tabelle1!G223,Tabelle1!J223,Tabelle1!G223)</f>
        <v>0</v>
      </c>
      <c r="I221" s="38" t="str">
        <f>IF(ISBLANK(Tabelle1!F223),"",MONTH(Tabelle1!F223))</f>
        <v/>
      </c>
      <c r="J221" s="38" t="str">
        <f>IF(ISBLANK(Tabelle1!G223),"",MONTH(Tabelle1!G223))</f>
        <v/>
      </c>
      <c r="K221" s="38" t="e">
        <f t="shared" si="12"/>
        <v>#VALUE!</v>
      </c>
      <c r="M221" s="38" t="str">
        <f>IF(ISBLANK(Tabelle1!J223),"",MONTH(G221))</f>
        <v/>
      </c>
      <c r="N221" s="38" t="str">
        <f>IF(ISBLANK(Tabelle1!K223),"",MONTH(Tabelle1!K223))</f>
        <v/>
      </c>
      <c r="O221" s="38" t="e">
        <f t="shared" si="13"/>
        <v>#VALUE!</v>
      </c>
      <c r="Q221" s="38" t="str">
        <f>IF(ISBLANK(Tabelle1!J223),"",MONTH(Tabelle1!J223))</f>
        <v/>
      </c>
      <c r="R221" s="38" t="str">
        <f>IF(ISBLANK(Tabelle1!K223),"",MONTH(Tabelle1!K223))</f>
        <v/>
      </c>
      <c r="S221" s="38" t="e">
        <f t="shared" si="14"/>
        <v>#VALUE!</v>
      </c>
      <c r="U221" s="38" t="e">
        <f t="shared" si="15"/>
        <v>#VALUE!</v>
      </c>
      <c r="V221" s="38" t="str">
        <f>IF(Formeln!Q221="","",IF(OR(Tabelle1!F223="",MONTH(Tabelle1!J223)&gt;MONTH(Tabelle1!G223)),Formeln!S221,IF(Formeln!M221="","",Formeln!O221)))</f>
        <v/>
      </c>
      <c r="W221" s="38" t="e">
        <f>IF(Tabelle1!H223="",Tabelle1!L223*1500,Tabelle1!H223*1500)</f>
        <v>#VALUE!</v>
      </c>
      <c r="X221" s="38" t="e">
        <f>IF(AA221+AB221&gt;1,(Tabelle1!H223+Tabelle1!L223)*1500,W221)</f>
        <v>#VALUE!</v>
      </c>
      <c r="Y221" s="40">
        <f>Tabelle1!N223-Tabelle1!O223-Tabelle1!P223</f>
        <v>0</v>
      </c>
      <c r="AA221" s="38">
        <f>IF(Tabelle1!H223="",0,1)</f>
        <v>0</v>
      </c>
      <c r="AB221" s="38">
        <f>IF(Tabelle1!L223="",0,1)</f>
        <v>0</v>
      </c>
      <c r="AD221" s="38" t="str">
        <f>IF(Formeln!AA221+Formeln!AB221=0,"leer",IF(Formeln!X221&gt;Y221,Y221,Formeln!X221))</f>
        <v>leer</v>
      </c>
    </row>
    <row r="222" spans="7:30" x14ac:dyDescent="0.25">
      <c r="G222" s="39">
        <f>IF(Tabelle1!J224&gt;Tabelle1!G224,Tabelle1!J224,Tabelle1!G224)</f>
        <v>0</v>
      </c>
      <c r="I222" s="38" t="str">
        <f>IF(ISBLANK(Tabelle1!F224),"",MONTH(Tabelle1!F224))</f>
        <v/>
      </c>
      <c r="J222" s="38" t="str">
        <f>IF(ISBLANK(Tabelle1!G224),"",MONTH(Tabelle1!G224))</f>
        <v/>
      </c>
      <c r="K222" s="38" t="e">
        <f t="shared" si="12"/>
        <v>#VALUE!</v>
      </c>
      <c r="M222" s="38" t="str">
        <f>IF(ISBLANK(Tabelle1!J224),"",MONTH(G222))</f>
        <v/>
      </c>
      <c r="N222" s="38" t="str">
        <f>IF(ISBLANK(Tabelle1!K224),"",MONTH(Tabelle1!K224))</f>
        <v/>
      </c>
      <c r="O222" s="38" t="e">
        <f t="shared" si="13"/>
        <v>#VALUE!</v>
      </c>
      <c r="Q222" s="38" t="str">
        <f>IF(ISBLANK(Tabelle1!J224),"",MONTH(Tabelle1!J224))</f>
        <v/>
      </c>
      <c r="R222" s="38" t="str">
        <f>IF(ISBLANK(Tabelle1!K224),"",MONTH(Tabelle1!K224))</f>
        <v/>
      </c>
      <c r="S222" s="38" t="e">
        <f t="shared" si="14"/>
        <v>#VALUE!</v>
      </c>
      <c r="U222" s="38" t="e">
        <f t="shared" si="15"/>
        <v>#VALUE!</v>
      </c>
      <c r="V222" s="38" t="str">
        <f>IF(Formeln!Q222="","",IF(OR(Tabelle1!F224="",MONTH(Tabelle1!J224)&gt;MONTH(Tabelle1!G224)),Formeln!S222,IF(Formeln!M222="","",Formeln!O222)))</f>
        <v/>
      </c>
      <c r="W222" s="38" t="e">
        <f>IF(Tabelle1!H224="",Tabelle1!L224*1500,Tabelle1!H224*1500)</f>
        <v>#VALUE!</v>
      </c>
      <c r="X222" s="38" t="e">
        <f>IF(AA222+AB222&gt;1,(Tabelle1!H224+Tabelle1!L224)*1500,W222)</f>
        <v>#VALUE!</v>
      </c>
      <c r="Y222" s="40">
        <f>Tabelle1!N224-Tabelle1!O224-Tabelle1!P224</f>
        <v>0</v>
      </c>
      <c r="AA222" s="38">
        <f>IF(Tabelle1!H224="",0,1)</f>
        <v>0</v>
      </c>
      <c r="AB222" s="38">
        <f>IF(Tabelle1!L224="",0,1)</f>
        <v>0</v>
      </c>
      <c r="AD222" s="38" t="str">
        <f>IF(Formeln!AA222+Formeln!AB222=0,"leer",IF(Formeln!X222&gt;Y222,Y222,Formeln!X222))</f>
        <v>leer</v>
      </c>
    </row>
    <row r="223" spans="7:30" x14ac:dyDescent="0.25">
      <c r="G223" s="39">
        <f>IF(Tabelle1!J225&gt;Tabelle1!G225,Tabelle1!J225,Tabelle1!G225)</f>
        <v>0</v>
      </c>
      <c r="I223" s="38" t="str">
        <f>IF(ISBLANK(Tabelle1!F225),"",MONTH(Tabelle1!F225))</f>
        <v/>
      </c>
      <c r="J223" s="38" t="str">
        <f>IF(ISBLANK(Tabelle1!G225),"",MONTH(Tabelle1!G225))</f>
        <v/>
      </c>
      <c r="K223" s="38" t="e">
        <f t="shared" si="12"/>
        <v>#VALUE!</v>
      </c>
      <c r="M223" s="38" t="str">
        <f>IF(ISBLANK(Tabelle1!J225),"",MONTH(G223))</f>
        <v/>
      </c>
      <c r="N223" s="38" t="str">
        <f>IF(ISBLANK(Tabelle1!K225),"",MONTH(Tabelle1!K225))</f>
        <v/>
      </c>
      <c r="O223" s="38" t="e">
        <f t="shared" si="13"/>
        <v>#VALUE!</v>
      </c>
      <c r="Q223" s="38" t="str">
        <f>IF(ISBLANK(Tabelle1!J225),"",MONTH(Tabelle1!J225))</f>
        <v/>
      </c>
      <c r="R223" s="38" t="str">
        <f>IF(ISBLANK(Tabelle1!K225),"",MONTH(Tabelle1!K225))</f>
        <v/>
      </c>
      <c r="S223" s="38" t="e">
        <f t="shared" si="14"/>
        <v>#VALUE!</v>
      </c>
      <c r="U223" s="38" t="e">
        <f t="shared" si="15"/>
        <v>#VALUE!</v>
      </c>
      <c r="V223" s="38" t="str">
        <f>IF(Formeln!Q223="","",IF(OR(Tabelle1!F225="",MONTH(Tabelle1!J225)&gt;MONTH(Tabelle1!G225)),Formeln!S223,IF(Formeln!M223="","",Formeln!O223)))</f>
        <v/>
      </c>
      <c r="W223" s="38" t="e">
        <f>IF(Tabelle1!H225="",Tabelle1!L225*1500,Tabelle1!H225*1500)</f>
        <v>#VALUE!</v>
      </c>
      <c r="X223" s="38" t="e">
        <f>IF(AA223+AB223&gt;1,(Tabelle1!H225+Tabelle1!L225)*1500,W223)</f>
        <v>#VALUE!</v>
      </c>
      <c r="Y223" s="40">
        <f>Tabelle1!N225-Tabelle1!O225-Tabelle1!P225</f>
        <v>0</v>
      </c>
      <c r="AA223" s="38">
        <f>IF(Tabelle1!H225="",0,1)</f>
        <v>0</v>
      </c>
      <c r="AB223" s="38">
        <f>IF(Tabelle1!L225="",0,1)</f>
        <v>0</v>
      </c>
      <c r="AD223" s="38" t="str">
        <f>IF(Formeln!AA223+Formeln!AB223=0,"leer",IF(Formeln!X223&gt;Y223,Y223,Formeln!X223))</f>
        <v>leer</v>
      </c>
    </row>
    <row r="224" spans="7:30" x14ac:dyDescent="0.25">
      <c r="G224" s="39">
        <f>IF(Tabelle1!J226&gt;Tabelle1!G226,Tabelle1!J226,Tabelle1!G226)</f>
        <v>0</v>
      </c>
      <c r="I224" s="38" t="str">
        <f>IF(ISBLANK(Tabelle1!F226),"",MONTH(Tabelle1!F226))</f>
        <v/>
      </c>
      <c r="J224" s="38" t="str">
        <f>IF(ISBLANK(Tabelle1!G226),"",MONTH(Tabelle1!G226))</f>
        <v/>
      </c>
      <c r="K224" s="38" t="e">
        <f t="shared" si="12"/>
        <v>#VALUE!</v>
      </c>
      <c r="M224" s="38" t="str">
        <f>IF(ISBLANK(Tabelle1!J226),"",MONTH(G224))</f>
        <v/>
      </c>
      <c r="N224" s="38" t="str">
        <f>IF(ISBLANK(Tabelle1!K226),"",MONTH(Tabelle1!K226))</f>
        <v/>
      </c>
      <c r="O224" s="38" t="e">
        <f t="shared" si="13"/>
        <v>#VALUE!</v>
      </c>
      <c r="Q224" s="38" t="str">
        <f>IF(ISBLANK(Tabelle1!J226),"",MONTH(Tabelle1!J226))</f>
        <v/>
      </c>
      <c r="R224" s="38" t="str">
        <f>IF(ISBLANK(Tabelle1!K226),"",MONTH(Tabelle1!K226))</f>
        <v/>
      </c>
      <c r="S224" s="38" t="e">
        <f t="shared" si="14"/>
        <v>#VALUE!</v>
      </c>
      <c r="U224" s="38" t="e">
        <f t="shared" si="15"/>
        <v>#VALUE!</v>
      </c>
      <c r="V224" s="38" t="str">
        <f>IF(Formeln!Q224="","",IF(OR(Tabelle1!F226="",MONTH(Tabelle1!J226)&gt;MONTH(Tabelle1!G226)),Formeln!S224,IF(Formeln!M224="","",Formeln!O224)))</f>
        <v/>
      </c>
      <c r="W224" s="38" t="e">
        <f>IF(Tabelle1!H226="",Tabelle1!L226*1500,Tabelle1!H226*1500)</f>
        <v>#VALUE!</v>
      </c>
      <c r="X224" s="38" t="e">
        <f>IF(AA224+AB224&gt;1,(Tabelle1!H226+Tabelle1!L226)*1500,W224)</f>
        <v>#VALUE!</v>
      </c>
      <c r="Y224" s="40">
        <f>Tabelle1!N226-Tabelle1!O226-Tabelle1!P226</f>
        <v>0</v>
      </c>
      <c r="AA224" s="38">
        <f>IF(Tabelle1!H226="",0,1)</f>
        <v>0</v>
      </c>
      <c r="AB224" s="38">
        <f>IF(Tabelle1!L226="",0,1)</f>
        <v>0</v>
      </c>
      <c r="AD224" s="38" t="str">
        <f>IF(Formeln!AA224+Formeln!AB224=0,"leer",IF(Formeln!X224&gt;Y224,Y224,Formeln!X224))</f>
        <v>leer</v>
      </c>
    </row>
    <row r="225" spans="7:30" x14ac:dyDescent="0.25">
      <c r="G225" s="39">
        <f>IF(Tabelle1!J227&gt;Tabelle1!G227,Tabelle1!J227,Tabelle1!G227)</f>
        <v>0</v>
      </c>
      <c r="I225" s="38" t="str">
        <f>IF(ISBLANK(Tabelle1!F227),"",MONTH(Tabelle1!F227))</f>
        <v/>
      </c>
      <c r="J225" s="38" t="str">
        <f>IF(ISBLANK(Tabelle1!G227),"",MONTH(Tabelle1!G227))</f>
        <v/>
      </c>
      <c r="K225" s="38" t="e">
        <f t="shared" si="12"/>
        <v>#VALUE!</v>
      </c>
      <c r="M225" s="38" t="str">
        <f>IF(ISBLANK(Tabelle1!J227),"",MONTH(G225))</f>
        <v/>
      </c>
      <c r="N225" s="38" t="str">
        <f>IF(ISBLANK(Tabelle1!K227),"",MONTH(Tabelle1!K227))</f>
        <v/>
      </c>
      <c r="O225" s="38" t="e">
        <f t="shared" si="13"/>
        <v>#VALUE!</v>
      </c>
      <c r="Q225" s="38" t="str">
        <f>IF(ISBLANK(Tabelle1!J227),"",MONTH(Tabelle1!J227))</f>
        <v/>
      </c>
      <c r="R225" s="38" t="str">
        <f>IF(ISBLANK(Tabelle1!K227),"",MONTH(Tabelle1!K227))</f>
        <v/>
      </c>
      <c r="S225" s="38" t="e">
        <f t="shared" si="14"/>
        <v>#VALUE!</v>
      </c>
      <c r="U225" s="38" t="e">
        <f t="shared" si="15"/>
        <v>#VALUE!</v>
      </c>
      <c r="V225" s="38" t="str">
        <f>IF(Formeln!Q225="","",IF(OR(Tabelle1!F227="",MONTH(Tabelle1!J227)&gt;MONTH(Tabelle1!G227)),Formeln!S225,IF(Formeln!M225="","",Formeln!O225)))</f>
        <v/>
      </c>
      <c r="W225" s="38" t="e">
        <f>IF(Tabelle1!H227="",Tabelle1!L227*1500,Tabelle1!H227*1500)</f>
        <v>#VALUE!</v>
      </c>
      <c r="X225" s="38" t="e">
        <f>IF(AA225+AB225&gt;1,(Tabelle1!H227+Tabelle1!L227)*1500,W225)</f>
        <v>#VALUE!</v>
      </c>
      <c r="Y225" s="40">
        <f>Tabelle1!N227-Tabelle1!O227-Tabelle1!P227</f>
        <v>0</v>
      </c>
      <c r="AA225" s="38">
        <f>IF(Tabelle1!H227="",0,1)</f>
        <v>0</v>
      </c>
      <c r="AB225" s="38">
        <f>IF(Tabelle1!L227="",0,1)</f>
        <v>0</v>
      </c>
      <c r="AD225" s="38" t="str">
        <f>IF(Formeln!AA225+Formeln!AB225=0,"leer",IF(Formeln!X225&gt;Y225,Y225,Formeln!X225))</f>
        <v>leer</v>
      </c>
    </row>
    <row r="226" spans="7:30" x14ac:dyDescent="0.25">
      <c r="G226" s="39">
        <f>IF(Tabelle1!J228&gt;Tabelle1!G228,Tabelle1!J228,Tabelle1!G228)</f>
        <v>0</v>
      </c>
      <c r="I226" s="38" t="str">
        <f>IF(ISBLANK(Tabelle1!F228),"",MONTH(Tabelle1!F228))</f>
        <v/>
      </c>
      <c r="J226" s="38" t="str">
        <f>IF(ISBLANK(Tabelle1!G228),"",MONTH(Tabelle1!G228))</f>
        <v/>
      </c>
      <c r="K226" s="38" t="e">
        <f t="shared" si="12"/>
        <v>#VALUE!</v>
      </c>
      <c r="M226" s="38" t="str">
        <f>IF(ISBLANK(Tabelle1!J228),"",MONTH(G226))</f>
        <v/>
      </c>
      <c r="N226" s="38" t="str">
        <f>IF(ISBLANK(Tabelle1!K228),"",MONTH(Tabelle1!K228))</f>
        <v/>
      </c>
      <c r="O226" s="38" t="e">
        <f t="shared" si="13"/>
        <v>#VALUE!</v>
      </c>
      <c r="Q226" s="38" t="str">
        <f>IF(ISBLANK(Tabelle1!J228),"",MONTH(Tabelle1!J228))</f>
        <v/>
      </c>
      <c r="R226" s="38" t="str">
        <f>IF(ISBLANK(Tabelle1!K228),"",MONTH(Tabelle1!K228))</f>
        <v/>
      </c>
      <c r="S226" s="38" t="e">
        <f t="shared" si="14"/>
        <v>#VALUE!</v>
      </c>
      <c r="U226" s="38" t="e">
        <f t="shared" si="15"/>
        <v>#VALUE!</v>
      </c>
      <c r="V226" s="38" t="str">
        <f>IF(Formeln!Q226="","",IF(OR(Tabelle1!F228="",MONTH(Tabelle1!J228)&gt;MONTH(Tabelle1!G228)),Formeln!S226,IF(Formeln!M226="","",Formeln!O226)))</f>
        <v/>
      </c>
      <c r="W226" s="38" t="e">
        <f>IF(Tabelle1!H228="",Tabelle1!L228*1500,Tabelle1!H228*1500)</f>
        <v>#VALUE!</v>
      </c>
      <c r="X226" s="38" t="e">
        <f>IF(AA226+AB226&gt;1,(Tabelle1!H228+Tabelle1!L228)*1500,W226)</f>
        <v>#VALUE!</v>
      </c>
      <c r="Y226" s="40">
        <f>Tabelle1!N228-Tabelle1!O228-Tabelle1!P228</f>
        <v>0</v>
      </c>
      <c r="AA226" s="38">
        <f>IF(Tabelle1!H228="",0,1)</f>
        <v>0</v>
      </c>
      <c r="AB226" s="38">
        <f>IF(Tabelle1!L228="",0,1)</f>
        <v>0</v>
      </c>
      <c r="AD226" s="38" t="str">
        <f>IF(Formeln!AA226+Formeln!AB226=0,"leer",IF(Formeln!X226&gt;Y226,Y226,Formeln!X226))</f>
        <v>leer</v>
      </c>
    </row>
    <row r="227" spans="7:30" x14ac:dyDescent="0.25">
      <c r="G227" s="39">
        <f>IF(Tabelle1!J229&gt;Tabelle1!G229,Tabelle1!J229,Tabelle1!G229)</f>
        <v>0</v>
      </c>
      <c r="I227" s="38" t="str">
        <f>IF(ISBLANK(Tabelle1!F229),"",MONTH(Tabelle1!F229))</f>
        <v/>
      </c>
      <c r="J227" s="38" t="str">
        <f>IF(ISBLANK(Tabelle1!G229),"",MONTH(Tabelle1!G229))</f>
        <v/>
      </c>
      <c r="K227" s="38" t="e">
        <f t="shared" si="12"/>
        <v>#VALUE!</v>
      </c>
      <c r="M227" s="38" t="str">
        <f>IF(ISBLANK(Tabelle1!J229),"",MONTH(G227))</f>
        <v/>
      </c>
      <c r="N227" s="38" t="str">
        <f>IF(ISBLANK(Tabelle1!K229),"",MONTH(Tabelle1!K229))</f>
        <v/>
      </c>
      <c r="O227" s="38" t="e">
        <f t="shared" si="13"/>
        <v>#VALUE!</v>
      </c>
      <c r="Q227" s="38" t="str">
        <f>IF(ISBLANK(Tabelle1!J229),"",MONTH(Tabelle1!J229))</f>
        <v/>
      </c>
      <c r="R227" s="38" t="str">
        <f>IF(ISBLANK(Tabelle1!K229),"",MONTH(Tabelle1!K229))</f>
        <v/>
      </c>
      <c r="S227" s="38" t="e">
        <f t="shared" si="14"/>
        <v>#VALUE!</v>
      </c>
      <c r="U227" s="38" t="e">
        <f t="shared" si="15"/>
        <v>#VALUE!</v>
      </c>
      <c r="V227" s="38" t="str">
        <f>IF(Formeln!Q227="","",IF(OR(Tabelle1!F229="",MONTH(Tabelle1!J229)&gt;MONTH(Tabelle1!G229)),Formeln!S227,IF(Formeln!M227="","",Formeln!O227)))</f>
        <v/>
      </c>
      <c r="W227" s="38" t="e">
        <f>IF(Tabelle1!H229="",Tabelle1!L229*1500,Tabelle1!H229*1500)</f>
        <v>#VALUE!</v>
      </c>
      <c r="X227" s="38" t="e">
        <f>IF(AA227+AB227&gt;1,(Tabelle1!H229+Tabelle1!L229)*1500,W227)</f>
        <v>#VALUE!</v>
      </c>
      <c r="Y227" s="40">
        <f>Tabelle1!N229-Tabelle1!O229-Tabelle1!P229</f>
        <v>0</v>
      </c>
      <c r="AA227" s="38">
        <f>IF(Tabelle1!H229="",0,1)</f>
        <v>0</v>
      </c>
      <c r="AB227" s="38">
        <f>IF(Tabelle1!L229="",0,1)</f>
        <v>0</v>
      </c>
      <c r="AD227" s="38" t="str">
        <f>IF(Formeln!AA227+Formeln!AB227=0,"leer",IF(Formeln!X227&gt;Y227,Y227,Formeln!X227))</f>
        <v>leer</v>
      </c>
    </row>
    <row r="228" spans="7:30" x14ac:dyDescent="0.25">
      <c r="G228" s="39">
        <f>IF(Tabelle1!J230&gt;Tabelle1!G230,Tabelle1!J230,Tabelle1!G230)</f>
        <v>0</v>
      </c>
      <c r="I228" s="38" t="str">
        <f>IF(ISBLANK(Tabelle1!F230),"",MONTH(Tabelle1!F230))</f>
        <v/>
      </c>
      <c r="J228" s="38" t="str">
        <f>IF(ISBLANK(Tabelle1!G230),"",MONTH(Tabelle1!G230))</f>
        <v/>
      </c>
      <c r="K228" s="38" t="e">
        <f t="shared" si="12"/>
        <v>#VALUE!</v>
      </c>
      <c r="M228" s="38" t="str">
        <f>IF(ISBLANK(Tabelle1!J230),"",MONTH(G228))</f>
        <v/>
      </c>
      <c r="N228" s="38" t="str">
        <f>IF(ISBLANK(Tabelle1!K230),"",MONTH(Tabelle1!K230))</f>
        <v/>
      </c>
      <c r="O228" s="38" t="e">
        <f t="shared" si="13"/>
        <v>#VALUE!</v>
      </c>
      <c r="Q228" s="38" t="str">
        <f>IF(ISBLANK(Tabelle1!J230),"",MONTH(Tabelle1!J230))</f>
        <v/>
      </c>
      <c r="R228" s="38" t="str">
        <f>IF(ISBLANK(Tabelle1!K230),"",MONTH(Tabelle1!K230))</f>
        <v/>
      </c>
      <c r="S228" s="38" t="e">
        <f t="shared" si="14"/>
        <v>#VALUE!</v>
      </c>
      <c r="U228" s="38" t="e">
        <f t="shared" si="15"/>
        <v>#VALUE!</v>
      </c>
      <c r="V228" s="38" t="str">
        <f>IF(Formeln!Q228="","",IF(OR(Tabelle1!F230="",MONTH(Tabelle1!J230)&gt;MONTH(Tabelle1!G230)),Formeln!S228,IF(Formeln!M228="","",Formeln!O228)))</f>
        <v/>
      </c>
      <c r="W228" s="38" t="e">
        <f>IF(Tabelle1!H230="",Tabelle1!L230*1500,Tabelle1!H230*1500)</f>
        <v>#VALUE!</v>
      </c>
      <c r="X228" s="38" t="e">
        <f>IF(AA228+AB228&gt;1,(Tabelle1!H230+Tabelle1!L230)*1500,W228)</f>
        <v>#VALUE!</v>
      </c>
      <c r="Y228" s="40">
        <f>Tabelle1!N230-Tabelle1!O230-Tabelle1!P230</f>
        <v>0</v>
      </c>
      <c r="AA228" s="38">
        <f>IF(Tabelle1!H230="",0,1)</f>
        <v>0</v>
      </c>
      <c r="AB228" s="38">
        <f>IF(Tabelle1!L230="",0,1)</f>
        <v>0</v>
      </c>
      <c r="AD228" s="38" t="str">
        <f>IF(Formeln!AA228+Formeln!AB228=0,"leer",IF(Formeln!X228&gt;Y228,Y228,Formeln!X228))</f>
        <v>leer</v>
      </c>
    </row>
    <row r="229" spans="7:30" x14ac:dyDescent="0.25">
      <c r="G229" s="39">
        <f>IF(Tabelle1!J231&gt;Tabelle1!G231,Tabelle1!J231,Tabelle1!G231)</f>
        <v>0</v>
      </c>
      <c r="I229" s="38" t="str">
        <f>IF(ISBLANK(Tabelle1!F231),"",MONTH(Tabelle1!F231))</f>
        <v/>
      </c>
      <c r="J229" s="38" t="str">
        <f>IF(ISBLANK(Tabelle1!G231),"",MONTH(Tabelle1!G231))</f>
        <v/>
      </c>
      <c r="K229" s="38" t="e">
        <f t="shared" si="12"/>
        <v>#VALUE!</v>
      </c>
      <c r="M229" s="38" t="str">
        <f>IF(ISBLANK(Tabelle1!J231),"",MONTH(G229))</f>
        <v/>
      </c>
      <c r="N229" s="38" t="str">
        <f>IF(ISBLANK(Tabelle1!K231),"",MONTH(Tabelle1!K231))</f>
        <v/>
      </c>
      <c r="O229" s="38" t="e">
        <f t="shared" si="13"/>
        <v>#VALUE!</v>
      </c>
      <c r="Q229" s="38" t="str">
        <f>IF(ISBLANK(Tabelle1!J231),"",MONTH(Tabelle1!J231))</f>
        <v/>
      </c>
      <c r="R229" s="38" t="str">
        <f>IF(ISBLANK(Tabelle1!K231),"",MONTH(Tabelle1!K231))</f>
        <v/>
      </c>
      <c r="S229" s="38" t="e">
        <f t="shared" si="14"/>
        <v>#VALUE!</v>
      </c>
      <c r="U229" s="38" t="e">
        <f t="shared" si="15"/>
        <v>#VALUE!</v>
      </c>
      <c r="V229" s="38" t="str">
        <f>IF(Formeln!Q229="","",IF(OR(Tabelle1!F231="",MONTH(Tabelle1!J231)&gt;MONTH(Tabelle1!G231)),Formeln!S229,IF(Formeln!M229="","",Formeln!O229)))</f>
        <v/>
      </c>
      <c r="W229" s="38" t="e">
        <f>IF(Tabelle1!H231="",Tabelle1!L231*1500,Tabelle1!H231*1500)</f>
        <v>#VALUE!</v>
      </c>
      <c r="X229" s="38" t="e">
        <f>IF(AA229+AB229&gt;1,(Tabelle1!H231+Tabelle1!L231)*1500,W229)</f>
        <v>#VALUE!</v>
      </c>
      <c r="Y229" s="40">
        <f>Tabelle1!N231-Tabelle1!O231-Tabelle1!P231</f>
        <v>0</v>
      </c>
      <c r="AA229" s="38">
        <f>IF(Tabelle1!H231="",0,1)</f>
        <v>0</v>
      </c>
      <c r="AB229" s="38">
        <f>IF(Tabelle1!L231="",0,1)</f>
        <v>0</v>
      </c>
      <c r="AD229" s="38" t="str">
        <f>IF(Formeln!AA229+Formeln!AB229=0,"leer",IF(Formeln!X229&gt;Y229,Y229,Formeln!X229))</f>
        <v>leer</v>
      </c>
    </row>
    <row r="230" spans="7:30" x14ac:dyDescent="0.25">
      <c r="G230" s="39">
        <f>IF(Tabelle1!J232&gt;Tabelle1!G232,Tabelle1!J232,Tabelle1!G232)</f>
        <v>0</v>
      </c>
      <c r="I230" s="38" t="str">
        <f>IF(ISBLANK(Tabelle1!F232),"",MONTH(Tabelle1!F232))</f>
        <v/>
      </c>
      <c r="J230" s="38" t="str">
        <f>IF(ISBLANK(Tabelle1!G232),"",MONTH(Tabelle1!G232))</f>
        <v/>
      </c>
      <c r="K230" s="38" t="e">
        <f t="shared" si="12"/>
        <v>#VALUE!</v>
      </c>
      <c r="M230" s="38" t="str">
        <f>IF(ISBLANK(Tabelle1!J232),"",MONTH(G230))</f>
        <v/>
      </c>
      <c r="N230" s="38" t="str">
        <f>IF(ISBLANK(Tabelle1!K232),"",MONTH(Tabelle1!K232))</f>
        <v/>
      </c>
      <c r="O230" s="38" t="e">
        <f t="shared" si="13"/>
        <v>#VALUE!</v>
      </c>
      <c r="Q230" s="38" t="str">
        <f>IF(ISBLANK(Tabelle1!J232),"",MONTH(Tabelle1!J232))</f>
        <v/>
      </c>
      <c r="R230" s="38" t="str">
        <f>IF(ISBLANK(Tabelle1!K232),"",MONTH(Tabelle1!K232))</f>
        <v/>
      </c>
      <c r="S230" s="38" t="e">
        <f t="shared" si="14"/>
        <v>#VALUE!</v>
      </c>
      <c r="U230" s="38" t="e">
        <f t="shared" si="15"/>
        <v>#VALUE!</v>
      </c>
      <c r="V230" s="38" t="str">
        <f>IF(Formeln!Q230="","",IF(OR(Tabelle1!F232="",MONTH(Tabelle1!J232)&gt;MONTH(Tabelle1!G232)),Formeln!S230,IF(Formeln!M230="","",Formeln!O230)))</f>
        <v/>
      </c>
      <c r="W230" s="38" t="e">
        <f>IF(Tabelle1!H232="",Tabelle1!L232*1500,Tabelle1!H232*1500)</f>
        <v>#VALUE!</v>
      </c>
      <c r="X230" s="38" t="e">
        <f>IF(AA230+AB230&gt;1,(Tabelle1!H232+Tabelle1!L232)*1500,W230)</f>
        <v>#VALUE!</v>
      </c>
      <c r="Y230" s="40">
        <f>Tabelle1!N232-Tabelle1!O232-Tabelle1!P232</f>
        <v>0</v>
      </c>
      <c r="AA230" s="38">
        <f>IF(Tabelle1!H232="",0,1)</f>
        <v>0</v>
      </c>
      <c r="AB230" s="38">
        <f>IF(Tabelle1!L232="",0,1)</f>
        <v>0</v>
      </c>
      <c r="AD230" s="38" t="str">
        <f>IF(Formeln!AA230+Formeln!AB230=0,"leer",IF(Formeln!X230&gt;Y230,Y230,Formeln!X230))</f>
        <v>leer</v>
      </c>
    </row>
    <row r="231" spans="7:30" x14ac:dyDescent="0.25">
      <c r="G231" s="39">
        <f>IF(Tabelle1!J233&gt;Tabelle1!G233,Tabelle1!J233,Tabelle1!G233)</f>
        <v>0</v>
      </c>
      <c r="I231" s="38" t="str">
        <f>IF(ISBLANK(Tabelle1!F233),"",MONTH(Tabelle1!F233))</f>
        <v/>
      </c>
      <c r="J231" s="38" t="str">
        <f>IF(ISBLANK(Tabelle1!G233),"",MONTH(Tabelle1!G233))</f>
        <v/>
      </c>
      <c r="K231" s="38" t="e">
        <f t="shared" si="12"/>
        <v>#VALUE!</v>
      </c>
      <c r="M231" s="38" t="str">
        <f>IF(ISBLANK(Tabelle1!J233),"",MONTH(G231))</f>
        <v/>
      </c>
      <c r="N231" s="38" t="str">
        <f>IF(ISBLANK(Tabelle1!K233),"",MONTH(Tabelle1!K233))</f>
        <v/>
      </c>
      <c r="O231" s="38" t="e">
        <f t="shared" si="13"/>
        <v>#VALUE!</v>
      </c>
      <c r="Q231" s="38" t="str">
        <f>IF(ISBLANK(Tabelle1!J233),"",MONTH(Tabelle1!J233))</f>
        <v/>
      </c>
      <c r="R231" s="38" t="str">
        <f>IF(ISBLANK(Tabelle1!K233),"",MONTH(Tabelle1!K233))</f>
        <v/>
      </c>
      <c r="S231" s="38" t="e">
        <f t="shared" si="14"/>
        <v>#VALUE!</v>
      </c>
      <c r="U231" s="38" t="e">
        <f t="shared" si="15"/>
        <v>#VALUE!</v>
      </c>
      <c r="V231" s="38" t="str">
        <f>IF(Formeln!Q231="","",IF(OR(Tabelle1!F233="",MONTH(Tabelle1!J233)&gt;MONTH(Tabelle1!G233)),Formeln!S231,IF(Formeln!M231="","",Formeln!O231)))</f>
        <v/>
      </c>
      <c r="W231" s="38" t="e">
        <f>IF(Tabelle1!H233="",Tabelle1!L233*1500,Tabelle1!H233*1500)</f>
        <v>#VALUE!</v>
      </c>
      <c r="X231" s="38" t="e">
        <f>IF(AA231+AB231&gt;1,(Tabelle1!H233+Tabelle1!L233)*1500,W231)</f>
        <v>#VALUE!</v>
      </c>
      <c r="Y231" s="40">
        <f>Tabelle1!N233-Tabelle1!O233-Tabelle1!P233</f>
        <v>0</v>
      </c>
      <c r="AA231" s="38">
        <f>IF(Tabelle1!H233="",0,1)</f>
        <v>0</v>
      </c>
      <c r="AB231" s="38">
        <f>IF(Tabelle1!L233="",0,1)</f>
        <v>0</v>
      </c>
      <c r="AD231" s="38" t="str">
        <f>IF(Formeln!AA231+Formeln!AB231=0,"leer",IF(Formeln!X231&gt;Y231,Y231,Formeln!X231))</f>
        <v>leer</v>
      </c>
    </row>
    <row r="232" spans="7:30" x14ac:dyDescent="0.25">
      <c r="G232" s="39">
        <f>IF(Tabelle1!J234&gt;Tabelle1!G234,Tabelle1!J234,Tabelle1!G234)</f>
        <v>0</v>
      </c>
      <c r="I232" s="38" t="str">
        <f>IF(ISBLANK(Tabelle1!F234),"",MONTH(Tabelle1!F234))</f>
        <v/>
      </c>
      <c r="J232" s="38" t="str">
        <f>IF(ISBLANK(Tabelle1!G234),"",MONTH(Tabelle1!G234))</f>
        <v/>
      </c>
      <c r="K232" s="38" t="e">
        <f t="shared" si="12"/>
        <v>#VALUE!</v>
      </c>
      <c r="M232" s="38" t="str">
        <f>IF(ISBLANK(Tabelle1!J234),"",MONTH(G232))</f>
        <v/>
      </c>
      <c r="N232" s="38" t="str">
        <f>IF(ISBLANK(Tabelle1!K234),"",MONTH(Tabelle1!K234))</f>
        <v/>
      </c>
      <c r="O232" s="38" t="e">
        <f t="shared" si="13"/>
        <v>#VALUE!</v>
      </c>
      <c r="Q232" s="38" t="str">
        <f>IF(ISBLANK(Tabelle1!J234),"",MONTH(Tabelle1!J234))</f>
        <v/>
      </c>
      <c r="R232" s="38" t="str">
        <f>IF(ISBLANK(Tabelle1!K234),"",MONTH(Tabelle1!K234))</f>
        <v/>
      </c>
      <c r="S232" s="38" t="e">
        <f t="shared" si="14"/>
        <v>#VALUE!</v>
      </c>
      <c r="U232" s="38" t="e">
        <f t="shared" si="15"/>
        <v>#VALUE!</v>
      </c>
      <c r="V232" s="38" t="str">
        <f>IF(Formeln!Q232="","",IF(OR(Tabelle1!F234="",MONTH(Tabelle1!J234)&gt;MONTH(Tabelle1!G234)),Formeln!S232,IF(Formeln!M232="","",Formeln!O232)))</f>
        <v/>
      </c>
      <c r="W232" s="38" t="e">
        <f>IF(Tabelle1!H234="",Tabelle1!L234*1500,Tabelle1!H234*1500)</f>
        <v>#VALUE!</v>
      </c>
      <c r="X232" s="38" t="e">
        <f>IF(AA232+AB232&gt;1,(Tabelle1!H234+Tabelle1!L234)*1500,W232)</f>
        <v>#VALUE!</v>
      </c>
      <c r="Y232" s="40">
        <f>Tabelle1!N234-Tabelle1!O234-Tabelle1!P234</f>
        <v>0</v>
      </c>
      <c r="AA232" s="38">
        <f>IF(Tabelle1!H234="",0,1)</f>
        <v>0</v>
      </c>
      <c r="AB232" s="38">
        <f>IF(Tabelle1!L234="",0,1)</f>
        <v>0</v>
      </c>
      <c r="AD232" s="38" t="str">
        <f>IF(Formeln!AA232+Formeln!AB232=0,"leer",IF(Formeln!X232&gt;Y232,Y232,Formeln!X232))</f>
        <v>leer</v>
      </c>
    </row>
    <row r="233" spans="7:30" x14ac:dyDescent="0.25">
      <c r="G233" s="39">
        <f>IF(Tabelle1!J235&gt;Tabelle1!G235,Tabelle1!J235,Tabelle1!G235)</f>
        <v>0</v>
      </c>
      <c r="I233" s="38" t="str">
        <f>IF(ISBLANK(Tabelle1!F235),"",MONTH(Tabelle1!F235))</f>
        <v/>
      </c>
      <c r="J233" s="38" t="str">
        <f>IF(ISBLANK(Tabelle1!G235),"",MONTH(Tabelle1!G235))</f>
        <v/>
      </c>
      <c r="K233" s="38" t="e">
        <f t="shared" si="12"/>
        <v>#VALUE!</v>
      </c>
      <c r="M233" s="38" t="str">
        <f>IF(ISBLANK(Tabelle1!J235),"",MONTH(G233))</f>
        <v/>
      </c>
      <c r="N233" s="38" t="str">
        <f>IF(ISBLANK(Tabelle1!K235),"",MONTH(Tabelle1!K235))</f>
        <v/>
      </c>
      <c r="O233" s="38" t="e">
        <f t="shared" si="13"/>
        <v>#VALUE!</v>
      </c>
      <c r="Q233" s="38" t="str">
        <f>IF(ISBLANK(Tabelle1!J235),"",MONTH(Tabelle1!J235))</f>
        <v/>
      </c>
      <c r="R233" s="38" t="str">
        <f>IF(ISBLANK(Tabelle1!K235),"",MONTH(Tabelle1!K235))</f>
        <v/>
      </c>
      <c r="S233" s="38" t="e">
        <f t="shared" si="14"/>
        <v>#VALUE!</v>
      </c>
      <c r="U233" s="38" t="e">
        <f t="shared" si="15"/>
        <v>#VALUE!</v>
      </c>
      <c r="V233" s="38" t="str">
        <f>IF(Formeln!Q233="","",IF(OR(Tabelle1!F235="",MONTH(Tabelle1!J235)&gt;MONTH(Tabelle1!G235)),Formeln!S233,IF(Formeln!M233="","",Formeln!O233)))</f>
        <v/>
      </c>
      <c r="W233" s="38" t="e">
        <f>IF(Tabelle1!H235="",Tabelle1!L235*1500,Tabelle1!H235*1500)</f>
        <v>#VALUE!</v>
      </c>
      <c r="X233" s="38" t="e">
        <f>IF(AA233+AB233&gt;1,(Tabelle1!H235+Tabelle1!L235)*1500,W233)</f>
        <v>#VALUE!</v>
      </c>
      <c r="Y233" s="40">
        <f>Tabelle1!N235-Tabelle1!O235-Tabelle1!P235</f>
        <v>0</v>
      </c>
      <c r="AA233" s="38">
        <f>IF(Tabelle1!H235="",0,1)</f>
        <v>0</v>
      </c>
      <c r="AB233" s="38">
        <f>IF(Tabelle1!L235="",0,1)</f>
        <v>0</v>
      </c>
      <c r="AD233" s="38" t="str">
        <f>IF(Formeln!AA233+Formeln!AB233=0,"leer",IF(Formeln!X233&gt;Y233,Y233,Formeln!X233))</f>
        <v>leer</v>
      </c>
    </row>
    <row r="234" spans="7:30" x14ac:dyDescent="0.25">
      <c r="G234" s="39">
        <f>IF(Tabelle1!J236&gt;Tabelle1!G236,Tabelle1!J236,Tabelle1!G236)</f>
        <v>0</v>
      </c>
      <c r="I234" s="38" t="str">
        <f>IF(ISBLANK(Tabelle1!F236),"",MONTH(Tabelle1!F236))</f>
        <v/>
      </c>
      <c r="J234" s="38" t="str">
        <f>IF(ISBLANK(Tabelle1!G236),"",MONTH(Tabelle1!G236))</f>
        <v/>
      </c>
      <c r="K234" s="38" t="e">
        <f t="shared" si="12"/>
        <v>#VALUE!</v>
      </c>
      <c r="M234" s="38" t="str">
        <f>IF(ISBLANK(Tabelle1!J236),"",MONTH(G234))</f>
        <v/>
      </c>
      <c r="N234" s="38" t="str">
        <f>IF(ISBLANK(Tabelle1!K236),"",MONTH(Tabelle1!K236))</f>
        <v/>
      </c>
      <c r="O234" s="38" t="e">
        <f t="shared" si="13"/>
        <v>#VALUE!</v>
      </c>
      <c r="Q234" s="38" t="str">
        <f>IF(ISBLANK(Tabelle1!J236),"",MONTH(Tabelle1!J236))</f>
        <v/>
      </c>
      <c r="R234" s="38" t="str">
        <f>IF(ISBLANK(Tabelle1!K236),"",MONTH(Tabelle1!K236))</f>
        <v/>
      </c>
      <c r="S234" s="38" t="e">
        <f t="shared" si="14"/>
        <v>#VALUE!</v>
      </c>
      <c r="U234" s="38" t="e">
        <f t="shared" si="15"/>
        <v>#VALUE!</v>
      </c>
      <c r="V234" s="38" t="str">
        <f>IF(Formeln!Q234="","",IF(OR(Tabelle1!F236="",MONTH(Tabelle1!J236)&gt;MONTH(Tabelle1!G236)),Formeln!S234,IF(Formeln!M234="","",Formeln!O234)))</f>
        <v/>
      </c>
      <c r="W234" s="38" t="e">
        <f>IF(Tabelle1!H236="",Tabelle1!L236*1500,Tabelle1!H236*1500)</f>
        <v>#VALUE!</v>
      </c>
      <c r="X234" s="38" t="e">
        <f>IF(AA234+AB234&gt;1,(Tabelle1!H236+Tabelle1!L236)*1500,W234)</f>
        <v>#VALUE!</v>
      </c>
      <c r="Y234" s="40">
        <f>Tabelle1!N236-Tabelle1!O236-Tabelle1!P236</f>
        <v>0</v>
      </c>
      <c r="AA234" s="38">
        <f>IF(Tabelle1!H236="",0,1)</f>
        <v>0</v>
      </c>
      <c r="AB234" s="38">
        <f>IF(Tabelle1!L236="",0,1)</f>
        <v>0</v>
      </c>
      <c r="AD234" s="38" t="str">
        <f>IF(Formeln!AA234+Formeln!AB234=0,"leer",IF(Formeln!X234&gt;Y234,Y234,Formeln!X234))</f>
        <v>leer</v>
      </c>
    </row>
    <row r="235" spans="7:30" x14ac:dyDescent="0.25">
      <c r="G235" s="39">
        <f>IF(Tabelle1!J237&gt;Tabelle1!G237,Tabelle1!J237,Tabelle1!G237)</f>
        <v>0</v>
      </c>
      <c r="I235" s="38" t="str">
        <f>IF(ISBLANK(Tabelle1!F237),"",MONTH(Tabelle1!F237))</f>
        <v/>
      </c>
      <c r="J235" s="38" t="str">
        <f>IF(ISBLANK(Tabelle1!G237),"",MONTH(Tabelle1!G237))</f>
        <v/>
      </c>
      <c r="K235" s="38" t="e">
        <f t="shared" si="12"/>
        <v>#VALUE!</v>
      </c>
      <c r="M235" s="38" t="str">
        <f>IF(ISBLANK(Tabelle1!J237),"",MONTH(G235))</f>
        <v/>
      </c>
      <c r="N235" s="38" t="str">
        <f>IF(ISBLANK(Tabelle1!K237),"",MONTH(Tabelle1!K237))</f>
        <v/>
      </c>
      <c r="O235" s="38" t="e">
        <f t="shared" si="13"/>
        <v>#VALUE!</v>
      </c>
      <c r="Q235" s="38" t="str">
        <f>IF(ISBLANK(Tabelle1!J237),"",MONTH(Tabelle1!J237))</f>
        <v/>
      </c>
      <c r="R235" s="38" t="str">
        <f>IF(ISBLANK(Tabelle1!K237),"",MONTH(Tabelle1!K237))</f>
        <v/>
      </c>
      <c r="S235" s="38" t="e">
        <f t="shared" si="14"/>
        <v>#VALUE!</v>
      </c>
      <c r="U235" s="38" t="e">
        <f t="shared" si="15"/>
        <v>#VALUE!</v>
      </c>
      <c r="V235" s="38" t="str">
        <f>IF(Formeln!Q235="","",IF(OR(Tabelle1!F237="",MONTH(Tabelle1!J237)&gt;MONTH(Tabelle1!G237)),Formeln!S235,IF(Formeln!M235="","",Formeln!O235)))</f>
        <v/>
      </c>
      <c r="W235" s="38" t="e">
        <f>IF(Tabelle1!H237="",Tabelle1!L237*1500,Tabelle1!H237*1500)</f>
        <v>#VALUE!</v>
      </c>
      <c r="X235" s="38" t="e">
        <f>IF(AA235+AB235&gt;1,(Tabelle1!H237+Tabelle1!L237)*1500,W235)</f>
        <v>#VALUE!</v>
      </c>
      <c r="Y235" s="40">
        <f>Tabelle1!N237-Tabelle1!O237-Tabelle1!P237</f>
        <v>0</v>
      </c>
      <c r="AA235" s="38">
        <f>IF(Tabelle1!H237="",0,1)</f>
        <v>0</v>
      </c>
      <c r="AB235" s="38">
        <f>IF(Tabelle1!L237="",0,1)</f>
        <v>0</v>
      </c>
      <c r="AD235" s="38" t="str">
        <f>IF(Formeln!AA235+Formeln!AB235=0,"leer",IF(Formeln!X235&gt;Y235,Y235,Formeln!X235))</f>
        <v>leer</v>
      </c>
    </row>
    <row r="236" spans="7:30" x14ac:dyDescent="0.25">
      <c r="G236" s="39">
        <f>IF(Tabelle1!J238&gt;Tabelle1!G238,Tabelle1!J238,Tabelle1!G238)</f>
        <v>0</v>
      </c>
      <c r="I236" s="38" t="str">
        <f>IF(ISBLANK(Tabelle1!F238),"",MONTH(Tabelle1!F238))</f>
        <v/>
      </c>
      <c r="J236" s="38" t="str">
        <f>IF(ISBLANK(Tabelle1!G238),"",MONTH(Tabelle1!G238))</f>
        <v/>
      </c>
      <c r="K236" s="38" t="e">
        <f t="shared" si="12"/>
        <v>#VALUE!</v>
      </c>
      <c r="M236" s="38" t="str">
        <f>IF(ISBLANK(Tabelle1!J238),"",MONTH(G236))</f>
        <v/>
      </c>
      <c r="N236" s="38" t="str">
        <f>IF(ISBLANK(Tabelle1!K238),"",MONTH(Tabelle1!K238))</f>
        <v/>
      </c>
      <c r="O236" s="38" t="e">
        <f t="shared" si="13"/>
        <v>#VALUE!</v>
      </c>
      <c r="Q236" s="38" t="str">
        <f>IF(ISBLANK(Tabelle1!J238),"",MONTH(Tabelle1!J238))</f>
        <v/>
      </c>
      <c r="R236" s="38" t="str">
        <f>IF(ISBLANK(Tabelle1!K238),"",MONTH(Tabelle1!K238))</f>
        <v/>
      </c>
      <c r="S236" s="38" t="e">
        <f t="shared" si="14"/>
        <v>#VALUE!</v>
      </c>
      <c r="U236" s="38" t="e">
        <f t="shared" si="15"/>
        <v>#VALUE!</v>
      </c>
      <c r="V236" s="38" t="str">
        <f>IF(Formeln!Q236="","",IF(OR(Tabelle1!F238="",MONTH(Tabelle1!J238)&gt;MONTH(Tabelle1!G238)),Formeln!S236,IF(Formeln!M236="","",Formeln!O236)))</f>
        <v/>
      </c>
      <c r="W236" s="38" t="e">
        <f>IF(Tabelle1!H238="",Tabelle1!L238*1500,Tabelle1!H238*1500)</f>
        <v>#VALUE!</v>
      </c>
      <c r="X236" s="38" t="e">
        <f>IF(AA236+AB236&gt;1,(Tabelle1!H238+Tabelle1!L238)*1500,W236)</f>
        <v>#VALUE!</v>
      </c>
      <c r="Y236" s="40">
        <f>Tabelle1!N238-Tabelle1!O238-Tabelle1!P238</f>
        <v>0</v>
      </c>
      <c r="AA236" s="38">
        <f>IF(Tabelle1!H238="",0,1)</f>
        <v>0</v>
      </c>
      <c r="AB236" s="38">
        <f>IF(Tabelle1!L238="",0,1)</f>
        <v>0</v>
      </c>
      <c r="AD236" s="38" t="str">
        <f>IF(Formeln!AA236+Formeln!AB236=0,"leer",IF(Formeln!X236&gt;Y236,Y236,Formeln!X236))</f>
        <v>leer</v>
      </c>
    </row>
    <row r="237" spans="7:30" x14ac:dyDescent="0.25">
      <c r="G237" s="39">
        <f>IF(Tabelle1!J239&gt;Tabelle1!G239,Tabelle1!J239,Tabelle1!G239)</f>
        <v>0</v>
      </c>
      <c r="I237" s="38" t="str">
        <f>IF(ISBLANK(Tabelle1!F239),"",MONTH(Tabelle1!F239))</f>
        <v/>
      </c>
      <c r="J237" s="38" t="str">
        <f>IF(ISBLANK(Tabelle1!G239),"",MONTH(Tabelle1!G239))</f>
        <v/>
      </c>
      <c r="K237" s="38" t="e">
        <f t="shared" si="12"/>
        <v>#VALUE!</v>
      </c>
      <c r="M237" s="38" t="str">
        <f>IF(ISBLANK(Tabelle1!J239),"",MONTH(G237))</f>
        <v/>
      </c>
      <c r="N237" s="38" t="str">
        <f>IF(ISBLANK(Tabelle1!K239),"",MONTH(Tabelle1!K239))</f>
        <v/>
      </c>
      <c r="O237" s="38" t="e">
        <f t="shared" si="13"/>
        <v>#VALUE!</v>
      </c>
      <c r="Q237" s="38" t="str">
        <f>IF(ISBLANK(Tabelle1!J239),"",MONTH(Tabelle1!J239))</f>
        <v/>
      </c>
      <c r="R237" s="38" t="str">
        <f>IF(ISBLANK(Tabelle1!K239),"",MONTH(Tabelle1!K239))</f>
        <v/>
      </c>
      <c r="S237" s="38" t="e">
        <f t="shared" si="14"/>
        <v>#VALUE!</v>
      </c>
      <c r="U237" s="38" t="e">
        <f t="shared" si="15"/>
        <v>#VALUE!</v>
      </c>
      <c r="V237" s="38" t="str">
        <f>IF(Formeln!Q237="","",IF(OR(Tabelle1!F239="",MONTH(Tabelle1!J239)&gt;MONTH(Tabelle1!G239)),Formeln!S237,IF(Formeln!M237="","",Formeln!O237)))</f>
        <v/>
      </c>
      <c r="W237" s="38" t="e">
        <f>IF(Tabelle1!H239="",Tabelle1!L239*1500,Tabelle1!H239*1500)</f>
        <v>#VALUE!</v>
      </c>
      <c r="X237" s="38" t="e">
        <f>IF(AA237+AB237&gt;1,(Tabelle1!H239+Tabelle1!L239)*1500,W237)</f>
        <v>#VALUE!</v>
      </c>
      <c r="Y237" s="40">
        <f>Tabelle1!N239-Tabelle1!O239-Tabelle1!P239</f>
        <v>0</v>
      </c>
      <c r="AA237" s="38">
        <f>IF(Tabelle1!H239="",0,1)</f>
        <v>0</v>
      </c>
      <c r="AB237" s="38">
        <f>IF(Tabelle1!L239="",0,1)</f>
        <v>0</v>
      </c>
      <c r="AD237" s="38" t="str">
        <f>IF(Formeln!AA237+Formeln!AB237=0,"leer",IF(Formeln!X237&gt;Y237,Y237,Formeln!X237))</f>
        <v>leer</v>
      </c>
    </row>
    <row r="238" spans="7:30" x14ac:dyDescent="0.25">
      <c r="G238" s="39">
        <f>IF(Tabelle1!J240&gt;Tabelle1!G240,Tabelle1!J240,Tabelle1!G240)</f>
        <v>0</v>
      </c>
      <c r="I238" s="38" t="str">
        <f>IF(ISBLANK(Tabelle1!F240),"",MONTH(Tabelle1!F240))</f>
        <v/>
      </c>
      <c r="J238" s="38" t="str">
        <f>IF(ISBLANK(Tabelle1!G240),"",MONTH(Tabelle1!G240))</f>
        <v/>
      </c>
      <c r="K238" s="38" t="e">
        <f t="shared" si="12"/>
        <v>#VALUE!</v>
      </c>
      <c r="M238" s="38" t="str">
        <f>IF(ISBLANK(Tabelle1!J240),"",MONTH(G238))</f>
        <v/>
      </c>
      <c r="N238" s="38" t="str">
        <f>IF(ISBLANK(Tabelle1!K240),"",MONTH(Tabelle1!K240))</f>
        <v/>
      </c>
      <c r="O238" s="38" t="e">
        <f t="shared" si="13"/>
        <v>#VALUE!</v>
      </c>
      <c r="Q238" s="38" t="str">
        <f>IF(ISBLANK(Tabelle1!J240),"",MONTH(Tabelle1!J240))</f>
        <v/>
      </c>
      <c r="R238" s="38" t="str">
        <f>IF(ISBLANK(Tabelle1!K240),"",MONTH(Tabelle1!K240))</f>
        <v/>
      </c>
      <c r="S238" s="38" t="e">
        <f t="shared" si="14"/>
        <v>#VALUE!</v>
      </c>
      <c r="U238" s="38" t="e">
        <f t="shared" si="15"/>
        <v>#VALUE!</v>
      </c>
      <c r="V238" s="38" t="str">
        <f>IF(Formeln!Q238="","",IF(OR(Tabelle1!F240="",MONTH(Tabelle1!J240)&gt;MONTH(Tabelle1!G240)),Formeln!S238,IF(Formeln!M238="","",Formeln!O238)))</f>
        <v/>
      </c>
      <c r="W238" s="38" t="e">
        <f>IF(Tabelle1!H240="",Tabelle1!L240*1500,Tabelle1!H240*1500)</f>
        <v>#VALUE!</v>
      </c>
      <c r="X238" s="38" t="e">
        <f>IF(AA238+AB238&gt;1,(Tabelle1!H240+Tabelle1!L240)*1500,W238)</f>
        <v>#VALUE!</v>
      </c>
      <c r="Y238" s="40">
        <f>Tabelle1!N240-Tabelle1!O240-Tabelle1!P240</f>
        <v>0</v>
      </c>
      <c r="AA238" s="38">
        <f>IF(Tabelle1!H240="",0,1)</f>
        <v>0</v>
      </c>
      <c r="AB238" s="38">
        <f>IF(Tabelle1!L240="",0,1)</f>
        <v>0</v>
      </c>
      <c r="AD238" s="38" t="str">
        <f>IF(Formeln!AA238+Formeln!AB238=0,"leer",IF(Formeln!X238&gt;Y238,Y238,Formeln!X238))</f>
        <v>leer</v>
      </c>
    </row>
    <row r="239" spans="7:30" x14ac:dyDescent="0.25">
      <c r="G239" s="39">
        <f>IF(Tabelle1!J241&gt;Tabelle1!G241,Tabelle1!J241,Tabelle1!G241)</f>
        <v>0</v>
      </c>
      <c r="I239" s="38" t="str">
        <f>IF(ISBLANK(Tabelle1!F241),"",MONTH(Tabelle1!F241))</f>
        <v/>
      </c>
      <c r="J239" s="38" t="str">
        <f>IF(ISBLANK(Tabelle1!G241),"",MONTH(Tabelle1!G241))</f>
        <v/>
      </c>
      <c r="K239" s="38" t="e">
        <f t="shared" si="12"/>
        <v>#VALUE!</v>
      </c>
      <c r="M239" s="38" t="str">
        <f>IF(ISBLANK(Tabelle1!J241),"",MONTH(G239))</f>
        <v/>
      </c>
      <c r="N239" s="38" t="str">
        <f>IF(ISBLANK(Tabelle1!K241),"",MONTH(Tabelle1!K241))</f>
        <v/>
      </c>
      <c r="O239" s="38" t="e">
        <f t="shared" si="13"/>
        <v>#VALUE!</v>
      </c>
      <c r="Q239" s="38" t="str">
        <f>IF(ISBLANK(Tabelle1!J241),"",MONTH(Tabelle1!J241))</f>
        <v/>
      </c>
      <c r="R239" s="38" t="str">
        <f>IF(ISBLANK(Tabelle1!K241),"",MONTH(Tabelle1!K241))</f>
        <v/>
      </c>
      <c r="S239" s="38" t="e">
        <f t="shared" si="14"/>
        <v>#VALUE!</v>
      </c>
      <c r="U239" s="38" t="e">
        <f t="shared" si="15"/>
        <v>#VALUE!</v>
      </c>
      <c r="V239" s="38" t="str">
        <f>IF(Formeln!Q239="","",IF(OR(Tabelle1!F241="",MONTH(Tabelle1!J241)&gt;MONTH(Tabelle1!G241)),Formeln!S239,IF(Formeln!M239="","",Formeln!O239)))</f>
        <v/>
      </c>
      <c r="W239" s="38" t="e">
        <f>IF(Tabelle1!H241="",Tabelle1!L241*1500,Tabelle1!H241*1500)</f>
        <v>#VALUE!</v>
      </c>
      <c r="X239" s="38" t="e">
        <f>IF(AA239+AB239&gt;1,(Tabelle1!H241+Tabelle1!L241)*1500,W239)</f>
        <v>#VALUE!</v>
      </c>
      <c r="Y239" s="40">
        <f>Tabelle1!N241-Tabelle1!O241-Tabelle1!P241</f>
        <v>0</v>
      </c>
      <c r="AA239" s="38">
        <f>IF(Tabelle1!H241="",0,1)</f>
        <v>0</v>
      </c>
      <c r="AB239" s="38">
        <f>IF(Tabelle1!L241="",0,1)</f>
        <v>0</v>
      </c>
      <c r="AD239" s="38" t="str">
        <f>IF(Formeln!AA239+Formeln!AB239=0,"leer",IF(Formeln!X239&gt;Y239,Y239,Formeln!X239))</f>
        <v>leer</v>
      </c>
    </row>
    <row r="240" spans="7:30" x14ac:dyDescent="0.25">
      <c r="G240" s="39">
        <f>IF(Tabelle1!J242&gt;Tabelle1!G242,Tabelle1!J242,Tabelle1!G242)</f>
        <v>0</v>
      </c>
      <c r="I240" s="38" t="str">
        <f>IF(ISBLANK(Tabelle1!F242),"",MONTH(Tabelle1!F242))</f>
        <v/>
      </c>
      <c r="J240" s="38" t="str">
        <f>IF(ISBLANK(Tabelle1!G242),"",MONTH(Tabelle1!G242))</f>
        <v/>
      </c>
      <c r="K240" s="38" t="e">
        <f t="shared" si="12"/>
        <v>#VALUE!</v>
      </c>
      <c r="M240" s="38" t="str">
        <f>IF(ISBLANK(Tabelle1!J242),"",MONTH(G240))</f>
        <v/>
      </c>
      <c r="N240" s="38" t="str">
        <f>IF(ISBLANK(Tabelle1!K242),"",MONTH(Tabelle1!K242))</f>
        <v/>
      </c>
      <c r="O240" s="38" t="e">
        <f t="shared" si="13"/>
        <v>#VALUE!</v>
      </c>
      <c r="Q240" s="38" t="str">
        <f>IF(ISBLANK(Tabelle1!J242),"",MONTH(Tabelle1!J242))</f>
        <v/>
      </c>
      <c r="R240" s="38" t="str">
        <f>IF(ISBLANK(Tabelle1!K242),"",MONTH(Tabelle1!K242))</f>
        <v/>
      </c>
      <c r="S240" s="38" t="e">
        <f t="shared" si="14"/>
        <v>#VALUE!</v>
      </c>
      <c r="U240" s="38" t="e">
        <f t="shared" si="15"/>
        <v>#VALUE!</v>
      </c>
      <c r="V240" s="38" t="str">
        <f>IF(Formeln!Q240="","",IF(OR(Tabelle1!F242="",MONTH(Tabelle1!J242)&gt;MONTH(Tabelle1!G242)),Formeln!S240,IF(Formeln!M240="","",Formeln!O240)))</f>
        <v/>
      </c>
      <c r="W240" s="38" t="e">
        <f>IF(Tabelle1!H242="",Tabelle1!L242*1500,Tabelle1!H242*1500)</f>
        <v>#VALUE!</v>
      </c>
      <c r="X240" s="38" t="e">
        <f>IF(AA240+AB240&gt;1,(Tabelle1!H242+Tabelle1!L242)*1500,W240)</f>
        <v>#VALUE!</v>
      </c>
      <c r="Y240" s="40">
        <f>Tabelle1!N242-Tabelle1!O242-Tabelle1!P242</f>
        <v>0</v>
      </c>
      <c r="AA240" s="38">
        <f>IF(Tabelle1!H242="",0,1)</f>
        <v>0</v>
      </c>
      <c r="AB240" s="38">
        <f>IF(Tabelle1!L242="",0,1)</f>
        <v>0</v>
      </c>
      <c r="AD240" s="38" t="str">
        <f>IF(Formeln!AA240+Formeln!AB240=0,"leer",IF(Formeln!X240&gt;Y240,Y240,Formeln!X240))</f>
        <v>leer</v>
      </c>
    </row>
    <row r="241" spans="7:30" x14ac:dyDescent="0.25">
      <c r="G241" s="39">
        <f>IF(Tabelle1!J243&gt;Tabelle1!G243,Tabelle1!J243,Tabelle1!G243)</f>
        <v>0</v>
      </c>
      <c r="I241" s="38" t="str">
        <f>IF(ISBLANK(Tabelle1!F243),"",MONTH(Tabelle1!F243))</f>
        <v/>
      </c>
      <c r="J241" s="38" t="str">
        <f>IF(ISBLANK(Tabelle1!G243),"",MONTH(Tabelle1!G243))</f>
        <v/>
      </c>
      <c r="K241" s="38" t="e">
        <f t="shared" si="12"/>
        <v>#VALUE!</v>
      </c>
      <c r="M241" s="38" t="str">
        <f>IF(ISBLANK(Tabelle1!J243),"",MONTH(G241))</f>
        <v/>
      </c>
      <c r="N241" s="38" t="str">
        <f>IF(ISBLANK(Tabelle1!K243),"",MONTH(Tabelle1!K243))</f>
        <v/>
      </c>
      <c r="O241" s="38" t="e">
        <f t="shared" si="13"/>
        <v>#VALUE!</v>
      </c>
      <c r="Q241" s="38" t="str">
        <f>IF(ISBLANK(Tabelle1!J243),"",MONTH(Tabelle1!J243))</f>
        <v/>
      </c>
      <c r="R241" s="38" t="str">
        <f>IF(ISBLANK(Tabelle1!K243),"",MONTH(Tabelle1!K243))</f>
        <v/>
      </c>
      <c r="S241" s="38" t="e">
        <f t="shared" si="14"/>
        <v>#VALUE!</v>
      </c>
      <c r="U241" s="38" t="e">
        <f t="shared" si="15"/>
        <v>#VALUE!</v>
      </c>
      <c r="V241" s="38" t="str">
        <f>IF(Formeln!Q241="","",IF(OR(Tabelle1!F243="",MONTH(Tabelle1!J243)&gt;MONTH(Tabelle1!G243)),Formeln!S241,IF(Formeln!M241="","",Formeln!O241)))</f>
        <v/>
      </c>
      <c r="W241" s="38" t="e">
        <f>IF(Tabelle1!H243="",Tabelle1!L243*1500,Tabelle1!H243*1500)</f>
        <v>#VALUE!</v>
      </c>
      <c r="X241" s="38" t="e">
        <f>IF(AA241+AB241&gt;1,(Tabelle1!H243+Tabelle1!L243)*1500,W241)</f>
        <v>#VALUE!</v>
      </c>
      <c r="Y241" s="40">
        <f>Tabelle1!N243-Tabelle1!O243-Tabelle1!P243</f>
        <v>0</v>
      </c>
      <c r="AA241" s="38">
        <f>IF(Tabelle1!H243="",0,1)</f>
        <v>0</v>
      </c>
      <c r="AB241" s="38">
        <f>IF(Tabelle1!L243="",0,1)</f>
        <v>0</v>
      </c>
      <c r="AD241" s="38" t="str">
        <f>IF(Formeln!AA241+Formeln!AB241=0,"leer",IF(Formeln!X241&gt;Y241,Y241,Formeln!X241))</f>
        <v>leer</v>
      </c>
    </row>
    <row r="242" spans="7:30" x14ac:dyDescent="0.25">
      <c r="G242" s="39">
        <f>IF(Tabelle1!J244&gt;Tabelle1!G244,Tabelle1!J244,Tabelle1!G244)</f>
        <v>0</v>
      </c>
      <c r="I242" s="38" t="str">
        <f>IF(ISBLANK(Tabelle1!F244),"",MONTH(Tabelle1!F244))</f>
        <v/>
      </c>
      <c r="J242" s="38" t="str">
        <f>IF(ISBLANK(Tabelle1!G244),"",MONTH(Tabelle1!G244))</f>
        <v/>
      </c>
      <c r="K242" s="38" t="e">
        <f t="shared" si="12"/>
        <v>#VALUE!</v>
      </c>
      <c r="M242" s="38" t="str">
        <f>IF(ISBLANK(Tabelle1!J244),"",MONTH(G242))</f>
        <v/>
      </c>
      <c r="N242" s="38" t="str">
        <f>IF(ISBLANK(Tabelle1!K244),"",MONTH(Tabelle1!K244))</f>
        <v/>
      </c>
      <c r="O242" s="38" t="e">
        <f t="shared" si="13"/>
        <v>#VALUE!</v>
      </c>
      <c r="Q242" s="38" t="str">
        <f>IF(ISBLANK(Tabelle1!J244),"",MONTH(Tabelle1!J244))</f>
        <v/>
      </c>
      <c r="R242" s="38" t="str">
        <f>IF(ISBLANK(Tabelle1!K244),"",MONTH(Tabelle1!K244))</f>
        <v/>
      </c>
      <c r="S242" s="38" t="e">
        <f t="shared" si="14"/>
        <v>#VALUE!</v>
      </c>
      <c r="U242" s="38" t="e">
        <f t="shared" si="15"/>
        <v>#VALUE!</v>
      </c>
      <c r="V242" s="38" t="str">
        <f>IF(Formeln!Q242="","",IF(OR(Tabelle1!F244="",MONTH(Tabelle1!J244)&gt;MONTH(Tabelle1!G244)),Formeln!S242,IF(Formeln!M242="","",Formeln!O242)))</f>
        <v/>
      </c>
      <c r="W242" s="38" t="e">
        <f>IF(Tabelle1!H244="",Tabelle1!L244*1500,Tabelle1!H244*1500)</f>
        <v>#VALUE!</v>
      </c>
      <c r="X242" s="38" t="e">
        <f>IF(AA242+AB242&gt;1,(Tabelle1!H244+Tabelle1!L244)*1500,W242)</f>
        <v>#VALUE!</v>
      </c>
      <c r="Y242" s="40">
        <f>Tabelle1!N244-Tabelle1!O244-Tabelle1!P244</f>
        <v>0</v>
      </c>
      <c r="AA242" s="38">
        <f>IF(Tabelle1!H244="",0,1)</f>
        <v>0</v>
      </c>
      <c r="AB242" s="38">
        <f>IF(Tabelle1!L244="",0,1)</f>
        <v>0</v>
      </c>
      <c r="AD242" s="38" t="str">
        <f>IF(Formeln!AA242+Formeln!AB242=0,"leer",IF(Formeln!X242&gt;Y242,Y242,Formeln!X242))</f>
        <v>leer</v>
      </c>
    </row>
    <row r="243" spans="7:30" x14ac:dyDescent="0.25">
      <c r="G243" s="39">
        <f>IF(Tabelle1!J245&gt;Tabelle1!G245,Tabelle1!J245,Tabelle1!G245)</f>
        <v>0</v>
      </c>
      <c r="I243" s="38" t="str">
        <f>IF(ISBLANK(Tabelle1!F245),"",MONTH(Tabelle1!F245))</f>
        <v/>
      </c>
      <c r="J243" s="38" t="str">
        <f>IF(ISBLANK(Tabelle1!G245),"",MONTH(Tabelle1!G245))</f>
        <v/>
      </c>
      <c r="K243" s="38" t="e">
        <f t="shared" si="12"/>
        <v>#VALUE!</v>
      </c>
      <c r="M243" s="38" t="str">
        <f>IF(ISBLANK(Tabelle1!J245),"",MONTH(G243))</f>
        <v/>
      </c>
      <c r="N243" s="38" t="str">
        <f>IF(ISBLANK(Tabelle1!K245),"",MONTH(Tabelle1!K245))</f>
        <v/>
      </c>
      <c r="O243" s="38" t="e">
        <f t="shared" si="13"/>
        <v>#VALUE!</v>
      </c>
      <c r="Q243" s="38" t="str">
        <f>IF(ISBLANK(Tabelle1!J245),"",MONTH(Tabelle1!J245))</f>
        <v/>
      </c>
      <c r="R243" s="38" t="str">
        <f>IF(ISBLANK(Tabelle1!K245),"",MONTH(Tabelle1!K245))</f>
        <v/>
      </c>
      <c r="S243" s="38" t="e">
        <f t="shared" si="14"/>
        <v>#VALUE!</v>
      </c>
      <c r="U243" s="38" t="e">
        <f t="shared" si="15"/>
        <v>#VALUE!</v>
      </c>
      <c r="V243" s="38" t="str">
        <f>IF(Formeln!Q243="","",IF(OR(Tabelle1!F245="",MONTH(Tabelle1!J245)&gt;MONTH(Tabelle1!G245)),Formeln!S243,IF(Formeln!M243="","",Formeln!O243)))</f>
        <v/>
      </c>
      <c r="W243" s="38" t="e">
        <f>IF(Tabelle1!H245="",Tabelle1!L245*1500,Tabelle1!H245*1500)</f>
        <v>#VALUE!</v>
      </c>
      <c r="X243" s="38" t="e">
        <f>IF(AA243+AB243&gt;1,(Tabelle1!H245+Tabelle1!L245)*1500,W243)</f>
        <v>#VALUE!</v>
      </c>
      <c r="Y243" s="40">
        <f>Tabelle1!N245-Tabelle1!O245-Tabelle1!P245</f>
        <v>0</v>
      </c>
      <c r="AA243" s="38">
        <f>IF(Tabelle1!H245="",0,1)</f>
        <v>0</v>
      </c>
      <c r="AB243" s="38">
        <f>IF(Tabelle1!L245="",0,1)</f>
        <v>0</v>
      </c>
      <c r="AD243" s="38" t="str">
        <f>IF(Formeln!AA243+Formeln!AB243=0,"leer",IF(Formeln!X243&gt;Y243,Y243,Formeln!X243))</f>
        <v>leer</v>
      </c>
    </row>
    <row r="244" spans="7:30" x14ac:dyDescent="0.25">
      <c r="G244" s="39">
        <f>IF(Tabelle1!J246&gt;Tabelle1!G246,Tabelle1!J246,Tabelle1!G246)</f>
        <v>0</v>
      </c>
      <c r="I244" s="38" t="str">
        <f>IF(ISBLANK(Tabelle1!F246),"",MONTH(Tabelle1!F246))</f>
        <v/>
      </c>
      <c r="J244" s="38" t="str">
        <f>IF(ISBLANK(Tabelle1!G246),"",MONTH(Tabelle1!G246))</f>
        <v/>
      </c>
      <c r="K244" s="38" t="e">
        <f t="shared" si="12"/>
        <v>#VALUE!</v>
      </c>
      <c r="M244" s="38" t="str">
        <f>IF(ISBLANK(Tabelle1!J246),"",MONTH(G244))</f>
        <v/>
      </c>
      <c r="N244" s="38" t="str">
        <f>IF(ISBLANK(Tabelle1!K246),"",MONTH(Tabelle1!K246))</f>
        <v/>
      </c>
      <c r="O244" s="38" t="e">
        <f t="shared" si="13"/>
        <v>#VALUE!</v>
      </c>
      <c r="Q244" s="38" t="str">
        <f>IF(ISBLANK(Tabelle1!J246),"",MONTH(Tabelle1!J246))</f>
        <v/>
      </c>
      <c r="R244" s="38" t="str">
        <f>IF(ISBLANK(Tabelle1!K246),"",MONTH(Tabelle1!K246))</f>
        <v/>
      </c>
      <c r="S244" s="38" t="e">
        <f t="shared" si="14"/>
        <v>#VALUE!</v>
      </c>
      <c r="U244" s="38" t="e">
        <f t="shared" si="15"/>
        <v>#VALUE!</v>
      </c>
      <c r="V244" s="38" t="str">
        <f>IF(Formeln!Q244="","",IF(OR(Tabelle1!F246="",MONTH(Tabelle1!J246)&gt;MONTH(Tabelle1!G246)),Formeln!S244,IF(Formeln!M244="","",Formeln!O244)))</f>
        <v/>
      </c>
      <c r="W244" s="38" t="e">
        <f>IF(Tabelle1!H246="",Tabelle1!L246*1500,Tabelle1!H246*1500)</f>
        <v>#VALUE!</v>
      </c>
      <c r="X244" s="38" t="e">
        <f>IF(AA244+AB244&gt;1,(Tabelle1!H246+Tabelle1!L246)*1500,W244)</f>
        <v>#VALUE!</v>
      </c>
      <c r="Y244" s="40">
        <f>Tabelle1!N246-Tabelle1!O246-Tabelle1!P246</f>
        <v>0</v>
      </c>
      <c r="AA244" s="38">
        <f>IF(Tabelle1!H246="",0,1)</f>
        <v>0</v>
      </c>
      <c r="AB244" s="38">
        <f>IF(Tabelle1!L246="",0,1)</f>
        <v>0</v>
      </c>
      <c r="AD244" s="38" t="str">
        <f>IF(Formeln!AA244+Formeln!AB244=0,"leer",IF(Formeln!X244&gt;Y244,Y244,Formeln!X244))</f>
        <v>leer</v>
      </c>
    </row>
    <row r="245" spans="7:30" x14ac:dyDescent="0.25">
      <c r="G245" s="39">
        <f>IF(Tabelle1!J247&gt;Tabelle1!G247,Tabelle1!J247,Tabelle1!G247)</f>
        <v>0</v>
      </c>
      <c r="I245" s="38" t="str">
        <f>IF(ISBLANK(Tabelle1!F247),"",MONTH(Tabelle1!F247))</f>
        <v/>
      </c>
      <c r="J245" s="38" t="str">
        <f>IF(ISBLANK(Tabelle1!G247),"",MONTH(Tabelle1!G247))</f>
        <v/>
      </c>
      <c r="K245" s="38" t="e">
        <f t="shared" si="12"/>
        <v>#VALUE!</v>
      </c>
      <c r="M245" s="38" t="str">
        <f>IF(ISBLANK(Tabelle1!J247),"",MONTH(G245))</f>
        <v/>
      </c>
      <c r="N245" s="38" t="str">
        <f>IF(ISBLANK(Tabelle1!K247),"",MONTH(Tabelle1!K247))</f>
        <v/>
      </c>
      <c r="O245" s="38" t="e">
        <f t="shared" si="13"/>
        <v>#VALUE!</v>
      </c>
      <c r="Q245" s="38" t="str">
        <f>IF(ISBLANK(Tabelle1!J247),"",MONTH(Tabelle1!J247))</f>
        <v/>
      </c>
      <c r="R245" s="38" t="str">
        <f>IF(ISBLANK(Tabelle1!K247),"",MONTH(Tabelle1!K247))</f>
        <v/>
      </c>
      <c r="S245" s="38" t="e">
        <f t="shared" si="14"/>
        <v>#VALUE!</v>
      </c>
      <c r="U245" s="38" t="e">
        <f t="shared" si="15"/>
        <v>#VALUE!</v>
      </c>
      <c r="V245" s="38" t="str">
        <f>IF(Formeln!Q245="","",IF(OR(Tabelle1!F247="",MONTH(Tabelle1!J247)&gt;MONTH(Tabelle1!G247)),Formeln!S245,IF(Formeln!M245="","",Formeln!O245)))</f>
        <v/>
      </c>
      <c r="W245" s="38" t="e">
        <f>IF(Tabelle1!H247="",Tabelle1!L247*1500,Tabelle1!H247*1500)</f>
        <v>#VALUE!</v>
      </c>
      <c r="X245" s="38" t="e">
        <f>IF(AA245+AB245&gt;1,(Tabelle1!H247+Tabelle1!L247)*1500,W245)</f>
        <v>#VALUE!</v>
      </c>
      <c r="Y245" s="40">
        <f>Tabelle1!N247-Tabelle1!O247-Tabelle1!P247</f>
        <v>0</v>
      </c>
      <c r="AA245" s="38">
        <f>IF(Tabelle1!H247="",0,1)</f>
        <v>0</v>
      </c>
      <c r="AB245" s="38">
        <f>IF(Tabelle1!L247="",0,1)</f>
        <v>0</v>
      </c>
      <c r="AD245" s="38" t="str">
        <f>IF(Formeln!AA245+Formeln!AB245=0,"leer",IF(Formeln!X245&gt;Y245,Y245,Formeln!X245))</f>
        <v>leer</v>
      </c>
    </row>
    <row r="246" spans="7:30" x14ac:dyDescent="0.25">
      <c r="G246" s="39">
        <f>IF(Tabelle1!J248&gt;Tabelle1!G248,Tabelle1!J248,Tabelle1!G248)</f>
        <v>0</v>
      </c>
      <c r="I246" s="38" t="str">
        <f>IF(ISBLANK(Tabelle1!F248),"",MONTH(Tabelle1!F248))</f>
        <v/>
      </c>
      <c r="J246" s="38" t="str">
        <f>IF(ISBLANK(Tabelle1!G248),"",MONTH(Tabelle1!G248))</f>
        <v/>
      </c>
      <c r="K246" s="38" t="e">
        <f t="shared" si="12"/>
        <v>#VALUE!</v>
      </c>
      <c r="M246" s="38" t="str">
        <f>IF(ISBLANK(Tabelle1!J248),"",MONTH(G246))</f>
        <v/>
      </c>
      <c r="N246" s="38" t="str">
        <f>IF(ISBLANK(Tabelle1!K248),"",MONTH(Tabelle1!K248))</f>
        <v/>
      </c>
      <c r="O246" s="38" t="e">
        <f t="shared" si="13"/>
        <v>#VALUE!</v>
      </c>
      <c r="Q246" s="38" t="str">
        <f>IF(ISBLANK(Tabelle1!J248),"",MONTH(Tabelle1!J248))</f>
        <v/>
      </c>
      <c r="R246" s="38" t="str">
        <f>IF(ISBLANK(Tabelle1!K248),"",MONTH(Tabelle1!K248))</f>
        <v/>
      </c>
      <c r="S246" s="38" t="e">
        <f t="shared" si="14"/>
        <v>#VALUE!</v>
      </c>
      <c r="U246" s="38" t="e">
        <f t="shared" si="15"/>
        <v>#VALUE!</v>
      </c>
      <c r="V246" s="38" t="str">
        <f>IF(Formeln!Q246="","",IF(OR(Tabelle1!F248="",MONTH(Tabelle1!J248)&gt;MONTH(Tabelle1!G248)),Formeln!S246,IF(Formeln!M246="","",Formeln!O246)))</f>
        <v/>
      </c>
      <c r="W246" s="38" t="e">
        <f>IF(Tabelle1!H248="",Tabelle1!L248*1500,Tabelle1!H248*1500)</f>
        <v>#VALUE!</v>
      </c>
      <c r="X246" s="38" t="e">
        <f>IF(AA246+AB246&gt;1,(Tabelle1!H248+Tabelle1!L248)*1500,W246)</f>
        <v>#VALUE!</v>
      </c>
      <c r="Y246" s="40">
        <f>Tabelle1!N248-Tabelle1!O248-Tabelle1!P248</f>
        <v>0</v>
      </c>
      <c r="AA246" s="38">
        <f>IF(Tabelle1!H248="",0,1)</f>
        <v>0</v>
      </c>
      <c r="AB246" s="38">
        <f>IF(Tabelle1!L248="",0,1)</f>
        <v>0</v>
      </c>
      <c r="AD246" s="38" t="str">
        <f>IF(Formeln!AA246+Formeln!AB246=0,"leer",IF(Formeln!X246&gt;Y246,Y246,Formeln!X246))</f>
        <v>leer</v>
      </c>
    </row>
    <row r="247" spans="7:30" x14ac:dyDescent="0.25">
      <c r="G247" s="39">
        <f>IF(Tabelle1!J249&gt;Tabelle1!G249,Tabelle1!J249,Tabelle1!G249)</f>
        <v>0</v>
      </c>
      <c r="I247" s="38" t="str">
        <f>IF(ISBLANK(Tabelle1!F249),"",MONTH(Tabelle1!F249))</f>
        <v/>
      </c>
      <c r="J247" s="38" t="str">
        <f>IF(ISBLANK(Tabelle1!G249),"",MONTH(Tabelle1!G249))</f>
        <v/>
      </c>
      <c r="K247" s="38" t="e">
        <f t="shared" si="12"/>
        <v>#VALUE!</v>
      </c>
      <c r="M247" s="38" t="str">
        <f>IF(ISBLANK(Tabelle1!J249),"",MONTH(G247))</f>
        <v/>
      </c>
      <c r="N247" s="38" t="str">
        <f>IF(ISBLANK(Tabelle1!K249),"",MONTH(Tabelle1!K249))</f>
        <v/>
      </c>
      <c r="O247" s="38" t="e">
        <f t="shared" si="13"/>
        <v>#VALUE!</v>
      </c>
      <c r="Q247" s="38" t="str">
        <f>IF(ISBLANK(Tabelle1!J249),"",MONTH(Tabelle1!J249))</f>
        <v/>
      </c>
      <c r="R247" s="38" t="str">
        <f>IF(ISBLANK(Tabelle1!K249),"",MONTH(Tabelle1!K249))</f>
        <v/>
      </c>
      <c r="S247" s="38" t="e">
        <f t="shared" si="14"/>
        <v>#VALUE!</v>
      </c>
      <c r="U247" s="38" t="e">
        <f t="shared" si="15"/>
        <v>#VALUE!</v>
      </c>
      <c r="V247" s="38" t="str">
        <f>IF(Formeln!Q247="","",IF(OR(Tabelle1!F249="",MONTH(Tabelle1!J249)&gt;MONTH(Tabelle1!G249)),Formeln!S247,IF(Formeln!M247="","",Formeln!O247)))</f>
        <v/>
      </c>
      <c r="W247" s="38" t="e">
        <f>IF(Tabelle1!H249="",Tabelle1!L249*1500,Tabelle1!H249*1500)</f>
        <v>#VALUE!</v>
      </c>
      <c r="X247" s="38" t="e">
        <f>IF(AA247+AB247&gt;1,(Tabelle1!H249+Tabelle1!L249)*1500,W247)</f>
        <v>#VALUE!</v>
      </c>
      <c r="Y247" s="40">
        <f>Tabelle1!N249-Tabelle1!O249-Tabelle1!P249</f>
        <v>0</v>
      </c>
      <c r="AA247" s="38">
        <f>IF(Tabelle1!H249="",0,1)</f>
        <v>0</v>
      </c>
      <c r="AB247" s="38">
        <f>IF(Tabelle1!L249="",0,1)</f>
        <v>0</v>
      </c>
      <c r="AD247" s="38" t="str">
        <f>IF(Formeln!AA247+Formeln!AB247=0,"leer",IF(Formeln!X247&gt;Y247,Y247,Formeln!X247))</f>
        <v>leer</v>
      </c>
    </row>
    <row r="248" spans="7:30" x14ac:dyDescent="0.25">
      <c r="G248" s="39">
        <f>IF(Tabelle1!J250&gt;Tabelle1!G250,Tabelle1!J250,Tabelle1!G250)</f>
        <v>0</v>
      </c>
      <c r="I248" s="38" t="str">
        <f>IF(ISBLANK(Tabelle1!F250),"",MONTH(Tabelle1!F250))</f>
        <v/>
      </c>
      <c r="J248" s="38" t="str">
        <f>IF(ISBLANK(Tabelle1!G250),"",MONTH(Tabelle1!G250))</f>
        <v/>
      </c>
      <c r="K248" s="38" t="e">
        <f t="shared" si="12"/>
        <v>#VALUE!</v>
      </c>
      <c r="M248" s="38" t="str">
        <f>IF(ISBLANK(Tabelle1!J250),"",MONTH(G248))</f>
        <v/>
      </c>
      <c r="N248" s="38" t="str">
        <f>IF(ISBLANK(Tabelle1!K250),"",MONTH(Tabelle1!K250))</f>
        <v/>
      </c>
      <c r="O248" s="38" t="e">
        <f t="shared" si="13"/>
        <v>#VALUE!</v>
      </c>
      <c r="Q248" s="38" t="str">
        <f>IF(ISBLANK(Tabelle1!J250),"",MONTH(Tabelle1!J250))</f>
        <v/>
      </c>
      <c r="R248" s="38" t="str">
        <f>IF(ISBLANK(Tabelle1!K250),"",MONTH(Tabelle1!K250))</f>
        <v/>
      </c>
      <c r="S248" s="38" t="e">
        <f t="shared" si="14"/>
        <v>#VALUE!</v>
      </c>
      <c r="U248" s="38" t="e">
        <f t="shared" si="15"/>
        <v>#VALUE!</v>
      </c>
      <c r="V248" s="38" t="str">
        <f>IF(Formeln!Q248="","",IF(OR(Tabelle1!F250="",MONTH(Tabelle1!J250)&gt;MONTH(Tabelle1!G250)),Formeln!S248,IF(Formeln!M248="","",Formeln!O248)))</f>
        <v/>
      </c>
      <c r="W248" s="38" t="e">
        <f>IF(Tabelle1!H250="",Tabelle1!L250*1500,Tabelle1!H250*1500)</f>
        <v>#VALUE!</v>
      </c>
      <c r="X248" s="38" t="e">
        <f>IF(AA248+AB248&gt;1,(Tabelle1!H250+Tabelle1!L250)*1500,W248)</f>
        <v>#VALUE!</v>
      </c>
      <c r="Y248" s="40">
        <f>Tabelle1!N250-Tabelle1!O250-Tabelle1!P250</f>
        <v>0</v>
      </c>
      <c r="AA248" s="38">
        <f>IF(Tabelle1!H250="",0,1)</f>
        <v>0</v>
      </c>
      <c r="AB248" s="38">
        <f>IF(Tabelle1!L250="",0,1)</f>
        <v>0</v>
      </c>
      <c r="AD248" s="38" t="str">
        <f>IF(Formeln!AA248+Formeln!AB248=0,"leer",IF(Formeln!X248&gt;Y248,Y248,Formeln!X248))</f>
        <v>leer</v>
      </c>
    </row>
    <row r="249" spans="7:30" x14ac:dyDescent="0.25">
      <c r="G249" s="39">
        <f>IF(Tabelle1!J251&gt;Tabelle1!G251,Tabelle1!J251,Tabelle1!G251)</f>
        <v>0</v>
      </c>
      <c r="I249" s="38" t="str">
        <f>IF(ISBLANK(Tabelle1!F251),"",MONTH(Tabelle1!F251))</f>
        <v/>
      </c>
      <c r="J249" s="38" t="str">
        <f>IF(ISBLANK(Tabelle1!G251),"",MONTH(Tabelle1!G251))</f>
        <v/>
      </c>
      <c r="K249" s="38" t="e">
        <f t="shared" si="12"/>
        <v>#VALUE!</v>
      </c>
      <c r="M249" s="38" t="str">
        <f>IF(ISBLANK(Tabelle1!J251),"",MONTH(G249))</f>
        <v/>
      </c>
      <c r="N249" s="38" t="str">
        <f>IF(ISBLANK(Tabelle1!K251),"",MONTH(Tabelle1!K251))</f>
        <v/>
      </c>
      <c r="O249" s="38" t="e">
        <f t="shared" si="13"/>
        <v>#VALUE!</v>
      </c>
      <c r="Q249" s="38" t="str">
        <f>IF(ISBLANK(Tabelle1!J251),"",MONTH(Tabelle1!J251))</f>
        <v/>
      </c>
      <c r="R249" s="38" t="str">
        <f>IF(ISBLANK(Tabelle1!K251),"",MONTH(Tabelle1!K251))</f>
        <v/>
      </c>
      <c r="S249" s="38" t="e">
        <f t="shared" si="14"/>
        <v>#VALUE!</v>
      </c>
      <c r="U249" s="38" t="e">
        <f t="shared" si="15"/>
        <v>#VALUE!</v>
      </c>
      <c r="V249" s="38" t="str">
        <f>IF(Formeln!Q249="","",IF(OR(Tabelle1!F251="",MONTH(Tabelle1!J251)&gt;MONTH(Tabelle1!G251)),Formeln!S249,IF(Formeln!M249="","",Formeln!O249)))</f>
        <v/>
      </c>
      <c r="W249" s="38" t="e">
        <f>IF(Tabelle1!H251="",Tabelle1!L251*1500,Tabelle1!H251*1500)</f>
        <v>#VALUE!</v>
      </c>
      <c r="X249" s="38" t="e">
        <f>IF(AA249+AB249&gt;1,(Tabelle1!H251+Tabelle1!L251)*1500,W249)</f>
        <v>#VALUE!</v>
      </c>
      <c r="Y249" s="40">
        <f>Tabelle1!N251-Tabelle1!O251-Tabelle1!P251</f>
        <v>0</v>
      </c>
      <c r="AA249" s="38">
        <f>IF(Tabelle1!H251="",0,1)</f>
        <v>0</v>
      </c>
      <c r="AB249" s="38">
        <f>IF(Tabelle1!L251="",0,1)</f>
        <v>0</v>
      </c>
      <c r="AD249" s="38" t="str">
        <f>IF(Formeln!AA249+Formeln!AB249=0,"leer",IF(Formeln!X249&gt;Y249,Y249,Formeln!X249))</f>
        <v>leer</v>
      </c>
    </row>
    <row r="250" spans="7:30" x14ac:dyDescent="0.25">
      <c r="G250" s="39">
        <f>IF(Tabelle1!J252&gt;Tabelle1!G252,Tabelle1!J252,Tabelle1!G252)</f>
        <v>0</v>
      </c>
      <c r="I250" s="38" t="str">
        <f>IF(ISBLANK(Tabelle1!F252),"",MONTH(Tabelle1!F252))</f>
        <v/>
      </c>
      <c r="J250" s="38" t="str">
        <f>IF(ISBLANK(Tabelle1!G252),"",MONTH(Tabelle1!G252))</f>
        <v/>
      </c>
      <c r="K250" s="38" t="e">
        <f t="shared" si="12"/>
        <v>#VALUE!</v>
      </c>
      <c r="M250" s="38" t="str">
        <f>IF(ISBLANK(Tabelle1!J252),"",MONTH(G250))</f>
        <v/>
      </c>
      <c r="N250" s="38" t="str">
        <f>IF(ISBLANK(Tabelle1!K252),"",MONTH(Tabelle1!K252))</f>
        <v/>
      </c>
      <c r="O250" s="38" t="e">
        <f t="shared" si="13"/>
        <v>#VALUE!</v>
      </c>
      <c r="Q250" s="38" t="str">
        <f>IF(ISBLANK(Tabelle1!J252),"",MONTH(Tabelle1!J252))</f>
        <v/>
      </c>
      <c r="R250" s="38" t="str">
        <f>IF(ISBLANK(Tabelle1!K252),"",MONTH(Tabelle1!K252))</f>
        <v/>
      </c>
      <c r="S250" s="38" t="e">
        <f t="shared" si="14"/>
        <v>#VALUE!</v>
      </c>
      <c r="U250" s="38" t="e">
        <f t="shared" si="15"/>
        <v>#VALUE!</v>
      </c>
      <c r="V250" s="38" t="str">
        <f>IF(Formeln!Q250="","",IF(OR(Tabelle1!F252="",MONTH(Tabelle1!J252)&gt;MONTH(Tabelle1!G252)),Formeln!S250,IF(Formeln!M250="","",Formeln!O250)))</f>
        <v/>
      </c>
      <c r="W250" s="38" t="e">
        <f>IF(Tabelle1!H252="",Tabelle1!L252*1500,Tabelle1!H252*1500)</f>
        <v>#VALUE!</v>
      </c>
      <c r="X250" s="38" t="e">
        <f>IF(AA250+AB250&gt;1,(Tabelle1!H252+Tabelle1!L252)*1500,W250)</f>
        <v>#VALUE!</v>
      </c>
      <c r="Y250" s="40">
        <f>Tabelle1!N252-Tabelle1!O252-Tabelle1!P252</f>
        <v>0</v>
      </c>
      <c r="AA250" s="38">
        <f>IF(Tabelle1!H252="",0,1)</f>
        <v>0</v>
      </c>
      <c r="AB250" s="38">
        <f>IF(Tabelle1!L252="",0,1)</f>
        <v>0</v>
      </c>
      <c r="AD250" s="38" t="str">
        <f>IF(Formeln!AA250+Formeln!AB250=0,"leer",IF(Formeln!X250&gt;Y250,Y250,Formeln!X250))</f>
        <v>leer</v>
      </c>
    </row>
    <row r="251" spans="7:30" x14ac:dyDescent="0.25">
      <c r="G251" s="39">
        <f>IF(Tabelle1!J253&gt;Tabelle1!G253,Tabelle1!J253,Tabelle1!G253)</f>
        <v>0</v>
      </c>
      <c r="I251" s="38" t="str">
        <f>IF(ISBLANK(Tabelle1!F253),"",MONTH(Tabelle1!F253))</f>
        <v/>
      </c>
      <c r="J251" s="38" t="str">
        <f>IF(ISBLANK(Tabelle1!G253),"",MONTH(Tabelle1!G253))</f>
        <v/>
      </c>
      <c r="K251" s="38" t="e">
        <f t="shared" si="12"/>
        <v>#VALUE!</v>
      </c>
      <c r="M251" s="38" t="str">
        <f>IF(ISBLANK(Tabelle1!J253),"",MONTH(G251))</f>
        <v/>
      </c>
      <c r="N251" s="38" t="str">
        <f>IF(ISBLANK(Tabelle1!K253),"",MONTH(Tabelle1!K253))</f>
        <v/>
      </c>
      <c r="O251" s="38" t="e">
        <f t="shared" si="13"/>
        <v>#VALUE!</v>
      </c>
      <c r="Q251" s="38" t="str">
        <f>IF(ISBLANK(Tabelle1!J253),"",MONTH(Tabelle1!J253))</f>
        <v/>
      </c>
      <c r="R251" s="38" t="str">
        <f>IF(ISBLANK(Tabelle1!K253),"",MONTH(Tabelle1!K253))</f>
        <v/>
      </c>
      <c r="S251" s="38" t="e">
        <f t="shared" si="14"/>
        <v>#VALUE!</v>
      </c>
      <c r="U251" s="38" t="e">
        <f t="shared" si="15"/>
        <v>#VALUE!</v>
      </c>
      <c r="V251" s="38" t="str">
        <f>IF(Formeln!Q251="","",IF(OR(Tabelle1!F253="",MONTH(Tabelle1!J253)&gt;MONTH(Tabelle1!G253)),Formeln!S251,IF(Formeln!M251="","",Formeln!O251)))</f>
        <v/>
      </c>
      <c r="W251" s="38" t="e">
        <f>IF(Tabelle1!H253="",Tabelle1!L253*1500,Tabelle1!H253*1500)</f>
        <v>#VALUE!</v>
      </c>
      <c r="X251" s="38" t="e">
        <f>IF(AA251+AB251&gt;1,(Tabelle1!H253+Tabelle1!L253)*1500,W251)</f>
        <v>#VALUE!</v>
      </c>
      <c r="Y251" s="40">
        <f>Tabelle1!N253-Tabelle1!O253-Tabelle1!P253</f>
        <v>0</v>
      </c>
      <c r="AA251" s="38">
        <f>IF(Tabelle1!H253="",0,1)</f>
        <v>0</v>
      </c>
      <c r="AB251" s="38">
        <f>IF(Tabelle1!L253="",0,1)</f>
        <v>0</v>
      </c>
      <c r="AD251" s="38" t="str">
        <f>IF(Formeln!AA251+Formeln!AB251=0,"leer",IF(Formeln!X251&gt;Y251,Y251,Formeln!X251))</f>
        <v>leer</v>
      </c>
    </row>
    <row r="252" spans="7:30" x14ac:dyDescent="0.25">
      <c r="G252" s="39">
        <f>IF(Tabelle1!J254&gt;Tabelle1!G254,Tabelle1!J254,Tabelle1!G254)</f>
        <v>0</v>
      </c>
      <c r="I252" s="38" t="str">
        <f>IF(ISBLANK(Tabelle1!F254),"",MONTH(Tabelle1!F254))</f>
        <v/>
      </c>
      <c r="J252" s="38" t="str">
        <f>IF(ISBLANK(Tabelle1!G254),"",MONTH(Tabelle1!G254))</f>
        <v/>
      </c>
      <c r="K252" s="38" t="e">
        <f t="shared" si="12"/>
        <v>#VALUE!</v>
      </c>
      <c r="M252" s="38" t="str">
        <f>IF(ISBLANK(Tabelle1!J254),"",MONTH(G252))</f>
        <v/>
      </c>
      <c r="N252" s="38" t="str">
        <f>IF(ISBLANK(Tabelle1!K254),"",MONTH(Tabelle1!K254))</f>
        <v/>
      </c>
      <c r="O252" s="38" t="e">
        <f t="shared" si="13"/>
        <v>#VALUE!</v>
      </c>
      <c r="Q252" s="38" t="str">
        <f>IF(ISBLANK(Tabelle1!J254),"",MONTH(Tabelle1!J254))</f>
        <v/>
      </c>
      <c r="R252" s="38" t="str">
        <f>IF(ISBLANK(Tabelle1!K254),"",MONTH(Tabelle1!K254))</f>
        <v/>
      </c>
      <c r="S252" s="38" t="e">
        <f t="shared" si="14"/>
        <v>#VALUE!</v>
      </c>
      <c r="U252" s="38" t="e">
        <f t="shared" si="15"/>
        <v>#VALUE!</v>
      </c>
      <c r="V252" s="38" t="str">
        <f>IF(Formeln!Q252="","",IF(OR(Tabelle1!F254="",MONTH(Tabelle1!J254)&gt;MONTH(Tabelle1!G254)),Formeln!S252,IF(Formeln!M252="","",Formeln!O252)))</f>
        <v/>
      </c>
      <c r="W252" s="38" t="e">
        <f>IF(Tabelle1!H254="",Tabelle1!L254*1500,Tabelle1!H254*1500)</f>
        <v>#VALUE!</v>
      </c>
      <c r="X252" s="38" t="e">
        <f>IF(AA252+AB252&gt;1,(Tabelle1!H254+Tabelle1!L254)*1500,W252)</f>
        <v>#VALUE!</v>
      </c>
      <c r="Y252" s="40">
        <f>Tabelle1!N254-Tabelle1!O254-Tabelle1!P254</f>
        <v>0</v>
      </c>
      <c r="AA252" s="38">
        <f>IF(Tabelle1!H254="",0,1)</f>
        <v>0</v>
      </c>
      <c r="AB252" s="38">
        <f>IF(Tabelle1!L254="",0,1)</f>
        <v>0</v>
      </c>
      <c r="AD252" s="38" t="str">
        <f>IF(Formeln!AA252+Formeln!AB252=0,"leer",IF(Formeln!X252&gt;Y252,Y252,Formeln!X252))</f>
        <v>leer</v>
      </c>
    </row>
    <row r="253" spans="7:30" x14ac:dyDescent="0.25">
      <c r="G253" s="39">
        <f>IF(Tabelle1!J255&gt;Tabelle1!G255,Tabelle1!J255,Tabelle1!G255)</f>
        <v>0</v>
      </c>
      <c r="I253" s="38" t="str">
        <f>IF(ISBLANK(Tabelle1!F255),"",MONTH(Tabelle1!F255))</f>
        <v/>
      </c>
      <c r="J253" s="38" t="str">
        <f>IF(ISBLANK(Tabelle1!G255),"",MONTH(Tabelle1!G255))</f>
        <v/>
      </c>
      <c r="K253" s="38" t="e">
        <f t="shared" si="12"/>
        <v>#VALUE!</v>
      </c>
      <c r="M253" s="38" t="str">
        <f>IF(ISBLANK(Tabelle1!J255),"",MONTH(G253))</f>
        <v/>
      </c>
      <c r="N253" s="38" t="str">
        <f>IF(ISBLANK(Tabelle1!K255),"",MONTH(Tabelle1!K255))</f>
        <v/>
      </c>
      <c r="O253" s="38" t="e">
        <f t="shared" si="13"/>
        <v>#VALUE!</v>
      </c>
      <c r="Q253" s="38" t="str">
        <f>IF(ISBLANK(Tabelle1!J255),"",MONTH(Tabelle1!J255))</f>
        <v/>
      </c>
      <c r="R253" s="38" t="str">
        <f>IF(ISBLANK(Tabelle1!K255),"",MONTH(Tabelle1!K255))</f>
        <v/>
      </c>
      <c r="S253" s="38" t="e">
        <f t="shared" si="14"/>
        <v>#VALUE!</v>
      </c>
      <c r="U253" s="38" t="e">
        <f t="shared" si="15"/>
        <v>#VALUE!</v>
      </c>
      <c r="V253" s="38" t="str">
        <f>IF(Formeln!Q253="","",IF(OR(Tabelle1!F255="",MONTH(Tabelle1!J255)&gt;MONTH(Tabelle1!G255)),Formeln!S253,IF(Formeln!M253="","",Formeln!O253)))</f>
        <v/>
      </c>
      <c r="W253" s="38" t="e">
        <f>IF(Tabelle1!H255="",Tabelle1!L255*1500,Tabelle1!H255*1500)</f>
        <v>#VALUE!</v>
      </c>
      <c r="X253" s="38" t="e">
        <f>IF(AA253+AB253&gt;1,(Tabelle1!H255+Tabelle1!L255)*1500,W253)</f>
        <v>#VALUE!</v>
      </c>
      <c r="Y253" s="40">
        <f>Tabelle1!N255-Tabelle1!O255-Tabelle1!P255</f>
        <v>0</v>
      </c>
      <c r="AA253" s="38">
        <f>IF(Tabelle1!H255="",0,1)</f>
        <v>0</v>
      </c>
      <c r="AB253" s="38">
        <f>IF(Tabelle1!L255="",0,1)</f>
        <v>0</v>
      </c>
      <c r="AD253" s="38" t="str">
        <f>IF(Formeln!AA253+Formeln!AB253=0,"leer",IF(Formeln!X253&gt;Y253,Y253,Formeln!X253))</f>
        <v>leer</v>
      </c>
    </row>
    <row r="254" spans="7:30" x14ac:dyDescent="0.25">
      <c r="G254" s="39">
        <f>IF(Tabelle1!J256&gt;Tabelle1!G256,Tabelle1!J256,Tabelle1!G256)</f>
        <v>0</v>
      </c>
      <c r="I254" s="38" t="str">
        <f>IF(ISBLANK(Tabelle1!F256),"",MONTH(Tabelle1!F256))</f>
        <v/>
      </c>
      <c r="J254" s="38" t="str">
        <f>IF(ISBLANK(Tabelle1!G256),"",MONTH(Tabelle1!G256))</f>
        <v/>
      </c>
      <c r="K254" s="38" t="e">
        <f t="shared" si="12"/>
        <v>#VALUE!</v>
      </c>
      <c r="M254" s="38" t="str">
        <f>IF(ISBLANK(Tabelle1!J256),"",MONTH(G254))</f>
        <v/>
      </c>
      <c r="N254" s="38" t="str">
        <f>IF(ISBLANK(Tabelle1!K256),"",MONTH(Tabelle1!K256))</f>
        <v/>
      </c>
      <c r="O254" s="38" t="e">
        <f t="shared" si="13"/>
        <v>#VALUE!</v>
      </c>
      <c r="Q254" s="38" t="str">
        <f>IF(ISBLANK(Tabelle1!J256),"",MONTH(Tabelle1!J256))</f>
        <v/>
      </c>
      <c r="R254" s="38" t="str">
        <f>IF(ISBLANK(Tabelle1!K256),"",MONTH(Tabelle1!K256))</f>
        <v/>
      </c>
      <c r="S254" s="38" t="e">
        <f t="shared" si="14"/>
        <v>#VALUE!</v>
      </c>
      <c r="U254" s="38" t="e">
        <f t="shared" si="15"/>
        <v>#VALUE!</v>
      </c>
      <c r="V254" s="38" t="str">
        <f>IF(Formeln!Q254="","",IF(OR(Tabelle1!F256="",MONTH(Tabelle1!J256)&gt;MONTH(Tabelle1!G256)),Formeln!S254,IF(Formeln!M254="","",Formeln!O254)))</f>
        <v/>
      </c>
      <c r="W254" s="38" t="e">
        <f>IF(Tabelle1!H256="",Tabelle1!L256*1500,Tabelle1!H256*1500)</f>
        <v>#VALUE!</v>
      </c>
      <c r="X254" s="38" t="e">
        <f>IF(AA254+AB254&gt;1,(Tabelle1!H256+Tabelle1!L256)*1500,W254)</f>
        <v>#VALUE!</v>
      </c>
      <c r="Y254" s="40">
        <f>Tabelle1!N256-Tabelle1!O256-Tabelle1!P256</f>
        <v>0</v>
      </c>
      <c r="AA254" s="38">
        <f>IF(Tabelle1!H256="",0,1)</f>
        <v>0</v>
      </c>
      <c r="AB254" s="38">
        <f>IF(Tabelle1!L256="",0,1)</f>
        <v>0</v>
      </c>
      <c r="AD254" s="38" t="str">
        <f>IF(Formeln!AA254+Formeln!AB254=0,"leer",IF(Formeln!X254&gt;Y254,Y254,Formeln!X254))</f>
        <v>leer</v>
      </c>
    </row>
    <row r="255" spans="7:30" x14ac:dyDescent="0.25">
      <c r="G255" s="39">
        <f>IF(Tabelle1!J257&gt;Tabelle1!G257,Tabelle1!J257,Tabelle1!G257)</f>
        <v>0</v>
      </c>
      <c r="I255" s="38" t="str">
        <f>IF(ISBLANK(Tabelle1!F257),"",MONTH(Tabelle1!F257))</f>
        <v/>
      </c>
      <c r="J255" s="38" t="str">
        <f>IF(ISBLANK(Tabelle1!G257),"",MONTH(Tabelle1!G257))</f>
        <v/>
      </c>
      <c r="K255" s="38" t="e">
        <f t="shared" si="12"/>
        <v>#VALUE!</v>
      </c>
      <c r="M255" s="38" t="str">
        <f>IF(ISBLANK(Tabelle1!J257),"",MONTH(G255))</f>
        <v/>
      </c>
      <c r="N255" s="38" t="str">
        <f>IF(ISBLANK(Tabelle1!K257),"",MONTH(Tabelle1!K257))</f>
        <v/>
      </c>
      <c r="O255" s="38" t="e">
        <f t="shared" si="13"/>
        <v>#VALUE!</v>
      </c>
      <c r="Q255" s="38" t="str">
        <f>IF(ISBLANK(Tabelle1!J257),"",MONTH(Tabelle1!J257))</f>
        <v/>
      </c>
      <c r="R255" s="38" t="str">
        <f>IF(ISBLANK(Tabelle1!K257),"",MONTH(Tabelle1!K257))</f>
        <v/>
      </c>
      <c r="S255" s="38" t="e">
        <f t="shared" si="14"/>
        <v>#VALUE!</v>
      </c>
      <c r="U255" s="38" t="e">
        <f t="shared" si="15"/>
        <v>#VALUE!</v>
      </c>
      <c r="V255" s="38" t="str">
        <f>IF(Formeln!Q255="","",IF(OR(Tabelle1!F257="",MONTH(Tabelle1!J257)&gt;MONTH(Tabelle1!G257)),Formeln!S255,IF(Formeln!M255="","",Formeln!O255)))</f>
        <v/>
      </c>
      <c r="W255" s="38" t="e">
        <f>IF(Tabelle1!H257="",Tabelle1!L257*1500,Tabelle1!H257*1500)</f>
        <v>#VALUE!</v>
      </c>
      <c r="X255" s="38" t="e">
        <f>IF(AA255+AB255&gt;1,(Tabelle1!H257+Tabelle1!L257)*1500,W255)</f>
        <v>#VALUE!</v>
      </c>
      <c r="Y255" s="40">
        <f>Tabelle1!N257-Tabelle1!O257-Tabelle1!P257</f>
        <v>0</v>
      </c>
      <c r="AA255" s="38">
        <f>IF(Tabelle1!H257="",0,1)</f>
        <v>0</v>
      </c>
      <c r="AB255" s="38">
        <f>IF(Tabelle1!L257="",0,1)</f>
        <v>0</v>
      </c>
      <c r="AD255" s="38" t="str">
        <f>IF(Formeln!AA255+Formeln!AB255=0,"leer",IF(Formeln!X255&gt;Y255,Y255,Formeln!X255))</f>
        <v>leer</v>
      </c>
    </row>
    <row r="256" spans="7:30" x14ac:dyDescent="0.25">
      <c r="G256" s="39">
        <f>IF(Tabelle1!J258&gt;Tabelle1!G258,Tabelle1!J258,Tabelle1!G258)</f>
        <v>0</v>
      </c>
      <c r="I256" s="38" t="str">
        <f>IF(ISBLANK(Tabelle1!F258),"",MONTH(Tabelle1!F258))</f>
        <v/>
      </c>
      <c r="J256" s="38" t="str">
        <f>IF(ISBLANK(Tabelle1!G258),"",MONTH(Tabelle1!G258))</f>
        <v/>
      </c>
      <c r="K256" s="38" t="e">
        <f t="shared" si="12"/>
        <v>#VALUE!</v>
      </c>
      <c r="M256" s="38" t="str">
        <f>IF(ISBLANK(Tabelle1!J258),"",MONTH(G256))</f>
        <v/>
      </c>
      <c r="N256" s="38" t="str">
        <f>IF(ISBLANK(Tabelle1!K258),"",MONTH(Tabelle1!K258))</f>
        <v/>
      </c>
      <c r="O256" s="38" t="e">
        <f t="shared" si="13"/>
        <v>#VALUE!</v>
      </c>
      <c r="Q256" s="38" t="str">
        <f>IF(ISBLANK(Tabelle1!J258),"",MONTH(Tabelle1!J258))</f>
        <v/>
      </c>
      <c r="R256" s="38" t="str">
        <f>IF(ISBLANK(Tabelle1!K258),"",MONTH(Tabelle1!K258))</f>
        <v/>
      </c>
      <c r="S256" s="38" t="e">
        <f t="shared" si="14"/>
        <v>#VALUE!</v>
      </c>
      <c r="U256" s="38" t="e">
        <f t="shared" si="15"/>
        <v>#VALUE!</v>
      </c>
      <c r="V256" s="38" t="str">
        <f>IF(Formeln!Q256="","",IF(OR(Tabelle1!F258="",MONTH(Tabelle1!J258)&gt;MONTH(Tabelle1!G258)),Formeln!S256,IF(Formeln!M256="","",Formeln!O256)))</f>
        <v/>
      </c>
      <c r="W256" s="38" t="e">
        <f>IF(Tabelle1!H258="",Tabelle1!L258*1500,Tabelle1!H258*1500)</f>
        <v>#VALUE!</v>
      </c>
      <c r="X256" s="38" t="e">
        <f>IF(AA256+AB256&gt;1,(Tabelle1!H258+Tabelle1!L258)*1500,W256)</f>
        <v>#VALUE!</v>
      </c>
      <c r="Y256" s="40">
        <f>Tabelle1!N258-Tabelle1!O258-Tabelle1!P258</f>
        <v>0</v>
      </c>
      <c r="AA256" s="38">
        <f>IF(Tabelle1!H258="",0,1)</f>
        <v>0</v>
      </c>
      <c r="AB256" s="38">
        <f>IF(Tabelle1!L258="",0,1)</f>
        <v>0</v>
      </c>
      <c r="AD256" s="38" t="str">
        <f>IF(Formeln!AA256+Formeln!AB256=0,"leer",IF(Formeln!X256&gt;Y256,Y256,Formeln!X256))</f>
        <v>leer</v>
      </c>
    </row>
    <row r="257" spans="7:30" x14ac:dyDescent="0.25">
      <c r="G257" s="39">
        <f>IF(Tabelle1!J259&gt;Tabelle1!G259,Tabelle1!J259,Tabelle1!G259)</f>
        <v>0</v>
      </c>
      <c r="I257" s="38" t="str">
        <f>IF(ISBLANK(Tabelle1!F259),"",MONTH(Tabelle1!F259))</f>
        <v/>
      </c>
      <c r="J257" s="38" t="str">
        <f>IF(ISBLANK(Tabelle1!G259),"",MONTH(Tabelle1!G259))</f>
        <v/>
      </c>
      <c r="K257" s="38" t="e">
        <f t="shared" si="12"/>
        <v>#VALUE!</v>
      </c>
      <c r="M257" s="38" t="str">
        <f>IF(ISBLANK(Tabelle1!J259),"",MONTH(G257))</f>
        <v/>
      </c>
      <c r="N257" s="38" t="str">
        <f>IF(ISBLANK(Tabelle1!K259),"",MONTH(Tabelle1!K259))</f>
        <v/>
      </c>
      <c r="O257" s="38" t="e">
        <f t="shared" si="13"/>
        <v>#VALUE!</v>
      </c>
      <c r="Q257" s="38" t="str">
        <f>IF(ISBLANK(Tabelle1!J259),"",MONTH(Tabelle1!J259))</f>
        <v/>
      </c>
      <c r="R257" s="38" t="str">
        <f>IF(ISBLANK(Tabelle1!K259),"",MONTH(Tabelle1!K259))</f>
        <v/>
      </c>
      <c r="S257" s="38" t="e">
        <f t="shared" si="14"/>
        <v>#VALUE!</v>
      </c>
      <c r="U257" s="38" t="e">
        <f t="shared" si="15"/>
        <v>#VALUE!</v>
      </c>
      <c r="V257" s="38" t="str">
        <f>IF(Formeln!Q257="","",IF(OR(Tabelle1!F259="",MONTH(Tabelle1!J259)&gt;MONTH(Tabelle1!G259)),Formeln!S257,IF(Formeln!M257="","",Formeln!O257)))</f>
        <v/>
      </c>
      <c r="W257" s="38" t="e">
        <f>IF(Tabelle1!H259="",Tabelle1!L259*1500,Tabelle1!H259*1500)</f>
        <v>#VALUE!</v>
      </c>
      <c r="X257" s="38" t="e">
        <f>IF(AA257+AB257&gt;1,(Tabelle1!H259+Tabelle1!L259)*1500,W257)</f>
        <v>#VALUE!</v>
      </c>
      <c r="Y257" s="40">
        <f>Tabelle1!N259-Tabelle1!O259-Tabelle1!P259</f>
        <v>0</v>
      </c>
      <c r="AA257" s="38">
        <f>IF(Tabelle1!H259="",0,1)</f>
        <v>0</v>
      </c>
      <c r="AB257" s="38">
        <f>IF(Tabelle1!L259="",0,1)</f>
        <v>0</v>
      </c>
      <c r="AD257" s="38" t="str">
        <f>IF(Formeln!AA257+Formeln!AB257=0,"leer",IF(Formeln!X257&gt;Y257,Y257,Formeln!X257))</f>
        <v>leer</v>
      </c>
    </row>
    <row r="258" spans="7:30" x14ac:dyDescent="0.25">
      <c r="G258" s="39">
        <f>IF(Tabelle1!J260&gt;Tabelle1!G260,Tabelle1!J260,Tabelle1!G260)</f>
        <v>0</v>
      </c>
      <c r="I258" s="38" t="str">
        <f>IF(ISBLANK(Tabelle1!F260),"",MONTH(Tabelle1!F260))</f>
        <v/>
      </c>
      <c r="J258" s="38" t="str">
        <f>IF(ISBLANK(Tabelle1!G260),"",MONTH(Tabelle1!G260))</f>
        <v/>
      </c>
      <c r="K258" s="38" t="e">
        <f t="shared" si="12"/>
        <v>#VALUE!</v>
      </c>
      <c r="M258" s="38" t="str">
        <f>IF(ISBLANK(Tabelle1!J260),"",MONTH(G258))</f>
        <v/>
      </c>
      <c r="N258" s="38" t="str">
        <f>IF(ISBLANK(Tabelle1!K260),"",MONTH(Tabelle1!K260))</f>
        <v/>
      </c>
      <c r="O258" s="38" t="e">
        <f t="shared" si="13"/>
        <v>#VALUE!</v>
      </c>
      <c r="Q258" s="38" t="str">
        <f>IF(ISBLANK(Tabelle1!J260),"",MONTH(Tabelle1!J260))</f>
        <v/>
      </c>
      <c r="R258" s="38" t="str">
        <f>IF(ISBLANK(Tabelle1!K260),"",MONTH(Tabelle1!K260))</f>
        <v/>
      </c>
      <c r="S258" s="38" t="e">
        <f t="shared" si="14"/>
        <v>#VALUE!</v>
      </c>
      <c r="U258" s="38" t="e">
        <f t="shared" si="15"/>
        <v>#VALUE!</v>
      </c>
      <c r="V258" s="38" t="str">
        <f>IF(Formeln!Q258="","",IF(OR(Tabelle1!F260="",MONTH(Tabelle1!J260)&gt;MONTH(Tabelle1!G260)),Formeln!S258,IF(Formeln!M258="","",Formeln!O258)))</f>
        <v/>
      </c>
      <c r="W258" s="38" t="e">
        <f>IF(Tabelle1!H260="",Tabelle1!L260*1500,Tabelle1!H260*1500)</f>
        <v>#VALUE!</v>
      </c>
      <c r="X258" s="38" t="e">
        <f>IF(AA258+AB258&gt;1,(Tabelle1!H260+Tabelle1!L260)*1500,W258)</f>
        <v>#VALUE!</v>
      </c>
      <c r="Y258" s="40">
        <f>Tabelle1!N260-Tabelle1!O260-Tabelle1!P260</f>
        <v>0</v>
      </c>
      <c r="AA258" s="38">
        <f>IF(Tabelle1!H260="",0,1)</f>
        <v>0</v>
      </c>
      <c r="AB258" s="38">
        <f>IF(Tabelle1!L260="",0,1)</f>
        <v>0</v>
      </c>
      <c r="AD258" s="38" t="str">
        <f>IF(Formeln!AA258+Formeln!AB258=0,"leer",IF(Formeln!X258&gt;Y258,Y258,Formeln!X258))</f>
        <v>leer</v>
      </c>
    </row>
    <row r="259" spans="7:30" x14ac:dyDescent="0.25">
      <c r="G259" s="39">
        <f>IF(Tabelle1!J261&gt;Tabelle1!G261,Tabelle1!J261,Tabelle1!G261)</f>
        <v>0</v>
      </c>
      <c r="I259" s="38" t="str">
        <f>IF(ISBLANK(Tabelle1!F261),"",MONTH(Tabelle1!F261))</f>
        <v/>
      </c>
      <c r="J259" s="38" t="str">
        <f>IF(ISBLANK(Tabelle1!G261),"",MONTH(Tabelle1!G261))</f>
        <v/>
      </c>
      <c r="K259" s="38" t="e">
        <f t="shared" si="12"/>
        <v>#VALUE!</v>
      </c>
      <c r="M259" s="38" t="str">
        <f>IF(ISBLANK(Tabelle1!J261),"",MONTH(G259))</f>
        <v/>
      </c>
      <c r="N259" s="38" t="str">
        <f>IF(ISBLANK(Tabelle1!K261),"",MONTH(Tabelle1!K261))</f>
        <v/>
      </c>
      <c r="O259" s="38" t="e">
        <f t="shared" si="13"/>
        <v>#VALUE!</v>
      </c>
      <c r="Q259" s="38" t="str">
        <f>IF(ISBLANK(Tabelle1!J261),"",MONTH(Tabelle1!J261))</f>
        <v/>
      </c>
      <c r="R259" s="38" t="str">
        <f>IF(ISBLANK(Tabelle1!K261),"",MONTH(Tabelle1!K261))</f>
        <v/>
      </c>
      <c r="S259" s="38" t="e">
        <f t="shared" si="14"/>
        <v>#VALUE!</v>
      </c>
      <c r="U259" s="38" t="e">
        <f t="shared" si="15"/>
        <v>#VALUE!</v>
      </c>
      <c r="V259" s="38" t="str">
        <f>IF(Formeln!Q259="","",IF(OR(Tabelle1!F261="",MONTH(Tabelle1!J261)&gt;MONTH(Tabelle1!G261)),Formeln!S259,IF(Formeln!M259="","",Formeln!O259)))</f>
        <v/>
      </c>
      <c r="W259" s="38" t="e">
        <f>IF(Tabelle1!H261="",Tabelle1!L261*1500,Tabelle1!H261*1500)</f>
        <v>#VALUE!</v>
      </c>
      <c r="X259" s="38" t="e">
        <f>IF(AA259+AB259&gt;1,(Tabelle1!H261+Tabelle1!L261)*1500,W259)</f>
        <v>#VALUE!</v>
      </c>
      <c r="Y259" s="40">
        <f>Tabelle1!N261-Tabelle1!O261-Tabelle1!P261</f>
        <v>0</v>
      </c>
      <c r="AA259" s="38">
        <f>IF(Tabelle1!H261="",0,1)</f>
        <v>0</v>
      </c>
      <c r="AB259" s="38">
        <f>IF(Tabelle1!L261="",0,1)</f>
        <v>0</v>
      </c>
      <c r="AD259" s="38" t="str">
        <f>IF(Formeln!AA259+Formeln!AB259=0,"leer",IF(Formeln!X259&gt;Y259,Y259,Formeln!X259))</f>
        <v>leer</v>
      </c>
    </row>
    <row r="260" spans="7:30" x14ac:dyDescent="0.25">
      <c r="G260" s="39">
        <f>IF(Tabelle1!J262&gt;Tabelle1!G262,Tabelle1!J262,Tabelle1!G262)</f>
        <v>0</v>
      </c>
      <c r="I260" s="38" t="str">
        <f>IF(ISBLANK(Tabelle1!F262),"",MONTH(Tabelle1!F262))</f>
        <v/>
      </c>
      <c r="J260" s="38" t="str">
        <f>IF(ISBLANK(Tabelle1!G262),"",MONTH(Tabelle1!G262))</f>
        <v/>
      </c>
      <c r="K260" s="38" t="e">
        <f t="shared" si="12"/>
        <v>#VALUE!</v>
      </c>
      <c r="M260" s="38" t="str">
        <f>IF(ISBLANK(Tabelle1!J262),"",MONTH(G260))</f>
        <v/>
      </c>
      <c r="N260" s="38" t="str">
        <f>IF(ISBLANK(Tabelle1!K262),"",MONTH(Tabelle1!K262))</f>
        <v/>
      </c>
      <c r="O260" s="38" t="e">
        <f t="shared" si="13"/>
        <v>#VALUE!</v>
      </c>
      <c r="Q260" s="38" t="str">
        <f>IF(ISBLANK(Tabelle1!J262),"",MONTH(Tabelle1!J262))</f>
        <v/>
      </c>
      <c r="R260" s="38" t="str">
        <f>IF(ISBLANK(Tabelle1!K262),"",MONTH(Tabelle1!K262))</f>
        <v/>
      </c>
      <c r="S260" s="38" t="e">
        <f t="shared" si="14"/>
        <v>#VALUE!</v>
      </c>
      <c r="U260" s="38" t="e">
        <f t="shared" si="15"/>
        <v>#VALUE!</v>
      </c>
      <c r="V260" s="38" t="str">
        <f>IF(Formeln!Q260="","",IF(OR(Tabelle1!F262="",MONTH(Tabelle1!J262)&gt;MONTH(Tabelle1!G262)),Formeln!S260,IF(Formeln!M260="","",Formeln!O260)))</f>
        <v/>
      </c>
      <c r="W260" s="38" t="e">
        <f>IF(Tabelle1!H262="",Tabelle1!L262*1500,Tabelle1!H262*1500)</f>
        <v>#VALUE!</v>
      </c>
      <c r="X260" s="38" t="e">
        <f>IF(AA260+AB260&gt;1,(Tabelle1!H262+Tabelle1!L262)*1500,W260)</f>
        <v>#VALUE!</v>
      </c>
      <c r="Y260" s="40">
        <f>Tabelle1!N262-Tabelle1!O262-Tabelle1!P262</f>
        <v>0</v>
      </c>
      <c r="AA260" s="38">
        <f>IF(Tabelle1!H262="",0,1)</f>
        <v>0</v>
      </c>
      <c r="AB260" s="38">
        <f>IF(Tabelle1!L262="",0,1)</f>
        <v>0</v>
      </c>
      <c r="AD260" s="38" t="str">
        <f>IF(Formeln!AA260+Formeln!AB260=0,"leer",IF(Formeln!X260&gt;Y260,Y260,Formeln!X260))</f>
        <v>leer</v>
      </c>
    </row>
    <row r="261" spans="7:30" x14ac:dyDescent="0.25">
      <c r="G261" s="39">
        <f>IF(Tabelle1!J263&gt;Tabelle1!G263,Tabelle1!J263,Tabelle1!G263)</f>
        <v>0</v>
      </c>
      <c r="I261" s="38" t="str">
        <f>IF(ISBLANK(Tabelle1!F263),"",MONTH(Tabelle1!F263))</f>
        <v/>
      </c>
      <c r="J261" s="38" t="str">
        <f>IF(ISBLANK(Tabelle1!G263),"",MONTH(Tabelle1!G263))</f>
        <v/>
      </c>
      <c r="K261" s="38" t="e">
        <f t="shared" ref="K261:K324" si="16">ABS(I261-J261)</f>
        <v>#VALUE!</v>
      </c>
      <c r="M261" s="38" t="str">
        <f>IF(ISBLANK(Tabelle1!J263),"",MONTH(G261))</f>
        <v/>
      </c>
      <c r="N261" s="38" t="str">
        <f>IF(ISBLANK(Tabelle1!K263),"",MONTH(Tabelle1!K263))</f>
        <v/>
      </c>
      <c r="O261" s="38" t="e">
        <f t="shared" ref="O261:O324" si="17">IF(M261&gt;N261,0,ABS(M261-N261))</f>
        <v>#VALUE!</v>
      </c>
      <c r="Q261" s="38" t="str">
        <f>IF(ISBLANK(Tabelle1!J263),"",MONTH(Tabelle1!J263))</f>
        <v/>
      </c>
      <c r="R261" s="38" t="str">
        <f>IF(ISBLANK(Tabelle1!K263),"",MONTH(Tabelle1!K263))</f>
        <v/>
      </c>
      <c r="S261" s="38" t="e">
        <f t="shared" ref="S261:S324" si="18">ABS(Q261-R261)+1</f>
        <v>#VALUE!</v>
      </c>
      <c r="U261" s="38" t="e">
        <f t="shared" ref="U261:U324" si="19">ABS(I261-Q261)</f>
        <v>#VALUE!</v>
      </c>
      <c r="V261" s="38" t="str">
        <f>IF(Formeln!Q261="","",IF(OR(Tabelle1!F263="",MONTH(Tabelle1!J263)&gt;MONTH(Tabelle1!G263)),Formeln!S261,IF(Formeln!M261="","",Formeln!O261)))</f>
        <v/>
      </c>
      <c r="W261" s="38" t="e">
        <f>IF(Tabelle1!H263="",Tabelle1!L263*1500,Tabelle1!H263*1500)</f>
        <v>#VALUE!</v>
      </c>
      <c r="X261" s="38" t="e">
        <f>IF(AA261+AB261&gt;1,(Tabelle1!H263+Tabelle1!L263)*1500,W261)</f>
        <v>#VALUE!</v>
      </c>
      <c r="Y261" s="40">
        <f>Tabelle1!N263-Tabelle1!O263-Tabelle1!P263</f>
        <v>0</v>
      </c>
      <c r="AA261" s="38">
        <f>IF(Tabelle1!H263="",0,1)</f>
        <v>0</v>
      </c>
      <c r="AB261" s="38">
        <f>IF(Tabelle1!L263="",0,1)</f>
        <v>0</v>
      </c>
      <c r="AD261" s="38" t="str">
        <f>IF(Formeln!AA261+Formeln!AB261=0,"leer",IF(Formeln!X261&gt;Y261,Y261,Formeln!X261))</f>
        <v>leer</v>
      </c>
    </row>
    <row r="262" spans="7:30" x14ac:dyDescent="0.25">
      <c r="G262" s="39">
        <f>IF(Tabelle1!J264&gt;Tabelle1!G264,Tabelle1!J264,Tabelle1!G264)</f>
        <v>0</v>
      </c>
      <c r="I262" s="38" t="str">
        <f>IF(ISBLANK(Tabelle1!F264),"",MONTH(Tabelle1!F264))</f>
        <v/>
      </c>
      <c r="J262" s="38" t="str">
        <f>IF(ISBLANK(Tabelle1!G264),"",MONTH(Tabelle1!G264))</f>
        <v/>
      </c>
      <c r="K262" s="38" t="e">
        <f t="shared" si="16"/>
        <v>#VALUE!</v>
      </c>
      <c r="M262" s="38" t="str">
        <f>IF(ISBLANK(Tabelle1!J264),"",MONTH(G262))</f>
        <v/>
      </c>
      <c r="N262" s="38" t="str">
        <f>IF(ISBLANK(Tabelle1!K264),"",MONTH(Tabelle1!K264))</f>
        <v/>
      </c>
      <c r="O262" s="38" t="e">
        <f t="shared" si="17"/>
        <v>#VALUE!</v>
      </c>
      <c r="Q262" s="38" t="str">
        <f>IF(ISBLANK(Tabelle1!J264),"",MONTH(Tabelle1!J264))</f>
        <v/>
      </c>
      <c r="R262" s="38" t="str">
        <f>IF(ISBLANK(Tabelle1!K264),"",MONTH(Tabelle1!K264))</f>
        <v/>
      </c>
      <c r="S262" s="38" t="e">
        <f t="shared" si="18"/>
        <v>#VALUE!</v>
      </c>
      <c r="U262" s="38" t="e">
        <f t="shared" si="19"/>
        <v>#VALUE!</v>
      </c>
      <c r="V262" s="38" t="str">
        <f>IF(Formeln!Q262="","",IF(OR(Tabelle1!F264="",MONTH(Tabelle1!J264)&gt;MONTH(Tabelle1!G264)),Formeln!S262,IF(Formeln!M262="","",Formeln!O262)))</f>
        <v/>
      </c>
      <c r="W262" s="38" t="e">
        <f>IF(Tabelle1!H264="",Tabelle1!L264*1500,Tabelle1!H264*1500)</f>
        <v>#VALUE!</v>
      </c>
      <c r="X262" s="38" t="e">
        <f>IF(AA262+AB262&gt;1,(Tabelle1!H264+Tabelle1!L264)*1500,W262)</f>
        <v>#VALUE!</v>
      </c>
      <c r="Y262" s="40">
        <f>Tabelle1!N264-Tabelle1!O264-Tabelle1!P264</f>
        <v>0</v>
      </c>
      <c r="AA262" s="38">
        <f>IF(Tabelle1!H264="",0,1)</f>
        <v>0</v>
      </c>
      <c r="AB262" s="38">
        <f>IF(Tabelle1!L264="",0,1)</f>
        <v>0</v>
      </c>
      <c r="AD262" s="38" t="str">
        <f>IF(Formeln!AA262+Formeln!AB262=0,"leer",IF(Formeln!X262&gt;Y262,Y262,Formeln!X262))</f>
        <v>leer</v>
      </c>
    </row>
    <row r="263" spans="7:30" x14ac:dyDescent="0.25">
      <c r="G263" s="39">
        <f>IF(Tabelle1!J265&gt;Tabelle1!G265,Tabelle1!J265,Tabelle1!G265)</f>
        <v>0</v>
      </c>
      <c r="I263" s="38" t="str">
        <f>IF(ISBLANK(Tabelle1!F265),"",MONTH(Tabelle1!F265))</f>
        <v/>
      </c>
      <c r="J263" s="38" t="str">
        <f>IF(ISBLANK(Tabelle1!G265),"",MONTH(Tabelle1!G265))</f>
        <v/>
      </c>
      <c r="K263" s="38" t="e">
        <f t="shared" si="16"/>
        <v>#VALUE!</v>
      </c>
      <c r="M263" s="38" t="str">
        <f>IF(ISBLANK(Tabelle1!J265),"",MONTH(G263))</f>
        <v/>
      </c>
      <c r="N263" s="38" t="str">
        <f>IF(ISBLANK(Tabelle1!K265),"",MONTH(Tabelle1!K265))</f>
        <v/>
      </c>
      <c r="O263" s="38" t="e">
        <f t="shared" si="17"/>
        <v>#VALUE!</v>
      </c>
      <c r="Q263" s="38" t="str">
        <f>IF(ISBLANK(Tabelle1!J265),"",MONTH(Tabelle1!J265))</f>
        <v/>
      </c>
      <c r="R263" s="38" t="str">
        <f>IF(ISBLANK(Tabelle1!K265),"",MONTH(Tabelle1!K265))</f>
        <v/>
      </c>
      <c r="S263" s="38" t="e">
        <f t="shared" si="18"/>
        <v>#VALUE!</v>
      </c>
      <c r="U263" s="38" t="e">
        <f t="shared" si="19"/>
        <v>#VALUE!</v>
      </c>
      <c r="V263" s="38" t="str">
        <f>IF(Formeln!Q263="","",IF(OR(Tabelle1!F265="",MONTH(Tabelle1!J265)&gt;MONTH(Tabelle1!G265)),Formeln!S263,IF(Formeln!M263="","",Formeln!O263)))</f>
        <v/>
      </c>
      <c r="W263" s="38" t="e">
        <f>IF(Tabelle1!H265="",Tabelle1!L265*1500,Tabelle1!H265*1500)</f>
        <v>#VALUE!</v>
      </c>
      <c r="X263" s="38" t="e">
        <f>IF(AA263+AB263&gt;1,(Tabelle1!H265+Tabelle1!L265)*1500,W263)</f>
        <v>#VALUE!</v>
      </c>
      <c r="Y263" s="40">
        <f>Tabelle1!N265-Tabelle1!O265-Tabelle1!P265</f>
        <v>0</v>
      </c>
      <c r="AA263" s="38">
        <f>IF(Tabelle1!H265="",0,1)</f>
        <v>0</v>
      </c>
      <c r="AB263" s="38">
        <f>IF(Tabelle1!L265="",0,1)</f>
        <v>0</v>
      </c>
      <c r="AD263" s="38" t="str">
        <f>IF(Formeln!AA263+Formeln!AB263=0,"leer",IF(Formeln!X263&gt;Y263,Y263,Formeln!X263))</f>
        <v>leer</v>
      </c>
    </row>
    <row r="264" spans="7:30" x14ac:dyDescent="0.25">
      <c r="G264" s="39">
        <f>IF(Tabelle1!J266&gt;Tabelle1!G266,Tabelle1!J266,Tabelle1!G266)</f>
        <v>0</v>
      </c>
      <c r="I264" s="38" t="str">
        <f>IF(ISBLANK(Tabelle1!F266),"",MONTH(Tabelle1!F266))</f>
        <v/>
      </c>
      <c r="J264" s="38" t="str">
        <f>IF(ISBLANK(Tabelle1!G266),"",MONTH(Tabelle1!G266))</f>
        <v/>
      </c>
      <c r="K264" s="38" t="e">
        <f t="shared" si="16"/>
        <v>#VALUE!</v>
      </c>
      <c r="M264" s="38" t="str">
        <f>IF(ISBLANK(Tabelle1!J266),"",MONTH(G264))</f>
        <v/>
      </c>
      <c r="N264" s="38" t="str">
        <f>IF(ISBLANK(Tabelle1!K266),"",MONTH(Tabelle1!K266))</f>
        <v/>
      </c>
      <c r="O264" s="38" t="e">
        <f t="shared" si="17"/>
        <v>#VALUE!</v>
      </c>
      <c r="Q264" s="38" t="str">
        <f>IF(ISBLANK(Tabelle1!J266),"",MONTH(Tabelle1!J266))</f>
        <v/>
      </c>
      <c r="R264" s="38" t="str">
        <f>IF(ISBLANK(Tabelle1!K266),"",MONTH(Tabelle1!K266))</f>
        <v/>
      </c>
      <c r="S264" s="38" t="e">
        <f t="shared" si="18"/>
        <v>#VALUE!</v>
      </c>
      <c r="U264" s="38" t="e">
        <f t="shared" si="19"/>
        <v>#VALUE!</v>
      </c>
      <c r="V264" s="38" t="str">
        <f>IF(Formeln!Q264="","",IF(OR(Tabelle1!F266="",MONTH(Tabelle1!J266)&gt;MONTH(Tabelle1!G266)),Formeln!S264,IF(Formeln!M264="","",Formeln!O264)))</f>
        <v/>
      </c>
      <c r="W264" s="38" t="e">
        <f>IF(Tabelle1!H266="",Tabelle1!L266*1500,Tabelle1!H266*1500)</f>
        <v>#VALUE!</v>
      </c>
      <c r="X264" s="38" t="e">
        <f>IF(AA264+AB264&gt;1,(Tabelle1!H266+Tabelle1!L266)*1500,W264)</f>
        <v>#VALUE!</v>
      </c>
      <c r="Y264" s="40">
        <f>Tabelle1!N266-Tabelle1!O266-Tabelle1!P266</f>
        <v>0</v>
      </c>
      <c r="AA264" s="38">
        <f>IF(Tabelle1!H266="",0,1)</f>
        <v>0</v>
      </c>
      <c r="AB264" s="38">
        <f>IF(Tabelle1!L266="",0,1)</f>
        <v>0</v>
      </c>
      <c r="AD264" s="38" t="str">
        <f>IF(Formeln!AA264+Formeln!AB264=0,"leer",IF(Formeln!X264&gt;Y264,Y264,Formeln!X264))</f>
        <v>leer</v>
      </c>
    </row>
    <row r="265" spans="7:30" x14ac:dyDescent="0.25">
      <c r="G265" s="39">
        <f>IF(Tabelle1!J267&gt;Tabelle1!G267,Tabelle1!J267,Tabelle1!G267)</f>
        <v>0</v>
      </c>
      <c r="I265" s="38" t="str">
        <f>IF(ISBLANK(Tabelle1!F267),"",MONTH(Tabelle1!F267))</f>
        <v/>
      </c>
      <c r="J265" s="38" t="str">
        <f>IF(ISBLANK(Tabelle1!G267),"",MONTH(Tabelle1!G267))</f>
        <v/>
      </c>
      <c r="K265" s="38" t="e">
        <f t="shared" si="16"/>
        <v>#VALUE!</v>
      </c>
      <c r="M265" s="38" t="str">
        <f>IF(ISBLANK(Tabelle1!J267),"",MONTH(G265))</f>
        <v/>
      </c>
      <c r="N265" s="38" t="str">
        <f>IF(ISBLANK(Tabelle1!K267),"",MONTH(Tabelle1!K267))</f>
        <v/>
      </c>
      <c r="O265" s="38" t="e">
        <f t="shared" si="17"/>
        <v>#VALUE!</v>
      </c>
      <c r="Q265" s="38" t="str">
        <f>IF(ISBLANK(Tabelle1!J267),"",MONTH(Tabelle1!J267))</f>
        <v/>
      </c>
      <c r="R265" s="38" t="str">
        <f>IF(ISBLANK(Tabelle1!K267),"",MONTH(Tabelle1!K267))</f>
        <v/>
      </c>
      <c r="S265" s="38" t="e">
        <f t="shared" si="18"/>
        <v>#VALUE!</v>
      </c>
      <c r="U265" s="38" t="e">
        <f t="shared" si="19"/>
        <v>#VALUE!</v>
      </c>
      <c r="V265" s="38" t="str">
        <f>IF(Formeln!Q265="","",IF(OR(Tabelle1!F267="",MONTH(Tabelle1!J267)&gt;MONTH(Tabelle1!G267)),Formeln!S265,IF(Formeln!M265="","",Formeln!O265)))</f>
        <v/>
      </c>
      <c r="W265" s="38" t="e">
        <f>IF(Tabelle1!H267="",Tabelle1!L267*1500,Tabelle1!H267*1500)</f>
        <v>#VALUE!</v>
      </c>
      <c r="X265" s="38" t="e">
        <f>IF(AA265+AB265&gt;1,(Tabelle1!H267+Tabelle1!L267)*1500,W265)</f>
        <v>#VALUE!</v>
      </c>
      <c r="Y265" s="40">
        <f>Tabelle1!N267-Tabelle1!O267-Tabelle1!P267</f>
        <v>0</v>
      </c>
      <c r="AA265" s="38">
        <f>IF(Tabelle1!H267="",0,1)</f>
        <v>0</v>
      </c>
      <c r="AB265" s="38">
        <f>IF(Tabelle1!L267="",0,1)</f>
        <v>0</v>
      </c>
      <c r="AD265" s="38" t="str">
        <f>IF(Formeln!AA265+Formeln!AB265=0,"leer",IF(Formeln!X265&gt;Y265,Y265,Formeln!X265))</f>
        <v>leer</v>
      </c>
    </row>
    <row r="266" spans="7:30" x14ac:dyDescent="0.25">
      <c r="G266" s="39">
        <f>IF(Tabelle1!J268&gt;Tabelle1!G268,Tabelle1!J268,Tabelle1!G268)</f>
        <v>0</v>
      </c>
      <c r="I266" s="38" t="str">
        <f>IF(ISBLANK(Tabelle1!F268),"",MONTH(Tabelle1!F268))</f>
        <v/>
      </c>
      <c r="J266" s="38" t="str">
        <f>IF(ISBLANK(Tabelle1!G268),"",MONTH(Tabelle1!G268))</f>
        <v/>
      </c>
      <c r="K266" s="38" t="e">
        <f t="shared" si="16"/>
        <v>#VALUE!</v>
      </c>
      <c r="M266" s="38" t="str">
        <f>IF(ISBLANK(Tabelle1!J268),"",MONTH(G266))</f>
        <v/>
      </c>
      <c r="N266" s="38" t="str">
        <f>IF(ISBLANK(Tabelle1!K268),"",MONTH(Tabelle1!K268))</f>
        <v/>
      </c>
      <c r="O266" s="38" t="e">
        <f t="shared" si="17"/>
        <v>#VALUE!</v>
      </c>
      <c r="Q266" s="38" t="str">
        <f>IF(ISBLANK(Tabelle1!J268),"",MONTH(Tabelle1!J268))</f>
        <v/>
      </c>
      <c r="R266" s="38" t="str">
        <f>IF(ISBLANK(Tabelle1!K268),"",MONTH(Tabelle1!K268))</f>
        <v/>
      </c>
      <c r="S266" s="38" t="e">
        <f t="shared" si="18"/>
        <v>#VALUE!</v>
      </c>
      <c r="U266" s="38" t="e">
        <f t="shared" si="19"/>
        <v>#VALUE!</v>
      </c>
      <c r="V266" s="38" t="str">
        <f>IF(Formeln!Q266="","",IF(OR(Tabelle1!F268="",MONTH(Tabelle1!J268)&gt;MONTH(Tabelle1!G268)),Formeln!S266,IF(Formeln!M266="","",Formeln!O266)))</f>
        <v/>
      </c>
      <c r="W266" s="38" t="e">
        <f>IF(Tabelle1!H268="",Tabelle1!L268*1500,Tabelle1!H268*1500)</f>
        <v>#VALUE!</v>
      </c>
      <c r="X266" s="38" t="e">
        <f>IF(AA266+AB266&gt;1,(Tabelle1!H268+Tabelle1!L268)*1500,W266)</f>
        <v>#VALUE!</v>
      </c>
      <c r="Y266" s="40">
        <f>Tabelle1!N268-Tabelle1!O268-Tabelle1!P268</f>
        <v>0</v>
      </c>
      <c r="AA266" s="38">
        <f>IF(Tabelle1!H268="",0,1)</f>
        <v>0</v>
      </c>
      <c r="AB266" s="38">
        <f>IF(Tabelle1!L268="",0,1)</f>
        <v>0</v>
      </c>
      <c r="AD266" s="38" t="str">
        <f>IF(Formeln!AA266+Formeln!AB266=0,"leer",IF(Formeln!X266&gt;Y266,Y266,Formeln!X266))</f>
        <v>leer</v>
      </c>
    </row>
    <row r="267" spans="7:30" x14ac:dyDescent="0.25">
      <c r="G267" s="39">
        <f>IF(Tabelle1!J269&gt;Tabelle1!G269,Tabelle1!J269,Tabelle1!G269)</f>
        <v>0</v>
      </c>
      <c r="I267" s="38" t="str">
        <f>IF(ISBLANK(Tabelle1!F269),"",MONTH(Tabelle1!F269))</f>
        <v/>
      </c>
      <c r="J267" s="38" t="str">
        <f>IF(ISBLANK(Tabelle1!G269),"",MONTH(Tabelle1!G269))</f>
        <v/>
      </c>
      <c r="K267" s="38" t="e">
        <f t="shared" si="16"/>
        <v>#VALUE!</v>
      </c>
      <c r="M267" s="38" t="str">
        <f>IF(ISBLANK(Tabelle1!J269),"",MONTH(G267))</f>
        <v/>
      </c>
      <c r="N267" s="38" t="str">
        <f>IF(ISBLANK(Tabelle1!K269),"",MONTH(Tabelle1!K269))</f>
        <v/>
      </c>
      <c r="O267" s="38" t="e">
        <f t="shared" si="17"/>
        <v>#VALUE!</v>
      </c>
      <c r="Q267" s="38" t="str">
        <f>IF(ISBLANK(Tabelle1!J269),"",MONTH(Tabelle1!J269))</f>
        <v/>
      </c>
      <c r="R267" s="38" t="str">
        <f>IF(ISBLANK(Tabelle1!K269),"",MONTH(Tabelle1!K269))</f>
        <v/>
      </c>
      <c r="S267" s="38" t="e">
        <f t="shared" si="18"/>
        <v>#VALUE!</v>
      </c>
      <c r="U267" s="38" t="e">
        <f t="shared" si="19"/>
        <v>#VALUE!</v>
      </c>
      <c r="V267" s="38" t="str">
        <f>IF(Formeln!Q267="","",IF(OR(Tabelle1!F269="",MONTH(Tabelle1!J269)&gt;MONTH(Tabelle1!G269)),Formeln!S267,IF(Formeln!M267="","",Formeln!O267)))</f>
        <v/>
      </c>
      <c r="W267" s="38" t="e">
        <f>IF(Tabelle1!H269="",Tabelle1!L269*1500,Tabelle1!H269*1500)</f>
        <v>#VALUE!</v>
      </c>
      <c r="X267" s="38" t="e">
        <f>IF(AA267+AB267&gt;1,(Tabelle1!H269+Tabelle1!L269)*1500,W267)</f>
        <v>#VALUE!</v>
      </c>
      <c r="Y267" s="40">
        <f>Tabelle1!N269-Tabelle1!O269-Tabelle1!P269</f>
        <v>0</v>
      </c>
      <c r="AA267" s="38">
        <f>IF(Tabelle1!H269="",0,1)</f>
        <v>0</v>
      </c>
      <c r="AB267" s="38">
        <f>IF(Tabelle1!L269="",0,1)</f>
        <v>0</v>
      </c>
      <c r="AD267" s="38" t="str">
        <f>IF(Formeln!AA267+Formeln!AB267=0,"leer",IF(Formeln!X267&gt;Y267,Y267,Formeln!X267))</f>
        <v>leer</v>
      </c>
    </row>
    <row r="268" spans="7:30" x14ac:dyDescent="0.25">
      <c r="G268" s="39">
        <f>IF(Tabelle1!J270&gt;Tabelle1!G270,Tabelle1!J270,Tabelle1!G270)</f>
        <v>0</v>
      </c>
      <c r="I268" s="38" t="str">
        <f>IF(ISBLANK(Tabelle1!F270),"",MONTH(Tabelle1!F270))</f>
        <v/>
      </c>
      <c r="J268" s="38" t="str">
        <f>IF(ISBLANK(Tabelle1!G270),"",MONTH(Tabelle1!G270))</f>
        <v/>
      </c>
      <c r="K268" s="38" t="e">
        <f t="shared" si="16"/>
        <v>#VALUE!</v>
      </c>
      <c r="M268" s="38" t="str">
        <f>IF(ISBLANK(Tabelle1!J270),"",MONTH(G268))</f>
        <v/>
      </c>
      <c r="N268" s="38" t="str">
        <f>IF(ISBLANK(Tabelle1!K270),"",MONTH(Tabelle1!K270))</f>
        <v/>
      </c>
      <c r="O268" s="38" t="e">
        <f t="shared" si="17"/>
        <v>#VALUE!</v>
      </c>
      <c r="Q268" s="38" t="str">
        <f>IF(ISBLANK(Tabelle1!J270),"",MONTH(Tabelle1!J270))</f>
        <v/>
      </c>
      <c r="R268" s="38" t="str">
        <f>IF(ISBLANK(Tabelle1!K270),"",MONTH(Tabelle1!K270))</f>
        <v/>
      </c>
      <c r="S268" s="38" t="e">
        <f t="shared" si="18"/>
        <v>#VALUE!</v>
      </c>
      <c r="U268" s="38" t="e">
        <f t="shared" si="19"/>
        <v>#VALUE!</v>
      </c>
      <c r="V268" s="38" t="str">
        <f>IF(Formeln!Q268="","",IF(OR(Tabelle1!F270="",MONTH(Tabelle1!J270)&gt;MONTH(Tabelle1!G270)),Formeln!S268,IF(Formeln!M268="","",Formeln!O268)))</f>
        <v/>
      </c>
      <c r="W268" s="38" t="e">
        <f>IF(Tabelle1!H270="",Tabelle1!L270*1500,Tabelle1!H270*1500)</f>
        <v>#VALUE!</v>
      </c>
      <c r="X268" s="38" t="e">
        <f>IF(AA268+AB268&gt;1,(Tabelle1!H270+Tabelle1!L270)*1500,W268)</f>
        <v>#VALUE!</v>
      </c>
      <c r="Y268" s="40">
        <f>Tabelle1!N270-Tabelle1!O270-Tabelle1!P270</f>
        <v>0</v>
      </c>
      <c r="AA268" s="38">
        <f>IF(Tabelle1!H270="",0,1)</f>
        <v>0</v>
      </c>
      <c r="AB268" s="38">
        <f>IF(Tabelle1!L270="",0,1)</f>
        <v>0</v>
      </c>
      <c r="AD268" s="38" t="str">
        <f>IF(Formeln!AA268+Formeln!AB268=0,"leer",IF(Formeln!X268&gt;Y268,Y268,Formeln!X268))</f>
        <v>leer</v>
      </c>
    </row>
    <row r="269" spans="7:30" x14ac:dyDescent="0.25">
      <c r="G269" s="39">
        <f>IF(Tabelle1!J271&gt;Tabelle1!G271,Tabelle1!J271,Tabelle1!G271)</f>
        <v>0</v>
      </c>
      <c r="I269" s="38" t="str">
        <f>IF(ISBLANK(Tabelle1!F271),"",MONTH(Tabelle1!F271))</f>
        <v/>
      </c>
      <c r="J269" s="38" t="str">
        <f>IF(ISBLANK(Tabelle1!G271),"",MONTH(Tabelle1!G271))</f>
        <v/>
      </c>
      <c r="K269" s="38" t="e">
        <f t="shared" si="16"/>
        <v>#VALUE!</v>
      </c>
      <c r="M269" s="38" t="str">
        <f>IF(ISBLANK(Tabelle1!J271),"",MONTH(G269))</f>
        <v/>
      </c>
      <c r="N269" s="38" t="str">
        <f>IF(ISBLANK(Tabelle1!K271),"",MONTH(Tabelle1!K271))</f>
        <v/>
      </c>
      <c r="O269" s="38" t="e">
        <f t="shared" si="17"/>
        <v>#VALUE!</v>
      </c>
      <c r="Q269" s="38" t="str">
        <f>IF(ISBLANK(Tabelle1!J271),"",MONTH(Tabelle1!J271))</f>
        <v/>
      </c>
      <c r="R269" s="38" t="str">
        <f>IF(ISBLANK(Tabelle1!K271),"",MONTH(Tabelle1!K271))</f>
        <v/>
      </c>
      <c r="S269" s="38" t="e">
        <f t="shared" si="18"/>
        <v>#VALUE!</v>
      </c>
      <c r="U269" s="38" t="e">
        <f t="shared" si="19"/>
        <v>#VALUE!</v>
      </c>
      <c r="V269" s="38" t="str">
        <f>IF(Formeln!Q269="","",IF(OR(Tabelle1!F271="",MONTH(Tabelle1!J271)&gt;MONTH(Tabelle1!G271)),Formeln!S269,IF(Formeln!M269="","",Formeln!O269)))</f>
        <v/>
      </c>
      <c r="W269" s="38" t="e">
        <f>IF(Tabelle1!H271="",Tabelle1!L271*1500,Tabelle1!H271*1500)</f>
        <v>#VALUE!</v>
      </c>
      <c r="X269" s="38" t="e">
        <f>IF(AA269+AB269&gt;1,(Tabelle1!H271+Tabelle1!L271)*1500,W269)</f>
        <v>#VALUE!</v>
      </c>
      <c r="Y269" s="40">
        <f>Tabelle1!N271-Tabelle1!O271-Tabelle1!P271</f>
        <v>0</v>
      </c>
      <c r="AA269" s="38">
        <f>IF(Tabelle1!H271="",0,1)</f>
        <v>0</v>
      </c>
      <c r="AB269" s="38">
        <f>IF(Tabelle1!L271="",0,1)</f>
        <v>0</v>
      </c>
      <c r="AD269" s="38" t="str">
        <f>IF(Formeln!AA269+Formeln!AB269=0,"leer",IF(Formeln!X269&gt;Y269,Y269,Formeln!X269))</f>
        <v>leer</v>
      </c>
    </row>
    <row r="270" spans="7:30" x14ac:dyDescent="0.25">
      <c r="G270" s="39">
        <f>IF(Tabelle1!J272&gt;Tabelle1!G272,Tabelle1!J272,Tabelle1!G272)</f>
        <v>0</v>
      </c>
      <c r="I270" s="38" t="str">
        <f>IF(ISBLANK(Tabelle1!F272),"",MONTH(Tabelle1!F272))</f>
        <v/>
      </c>
      <c r="J270" s="38" t="str">
        <f>IF(ISBLANK(Tabelle1!G272),"",MONTH(Tabelle1!G272))</f>
        <v/>
      </c>
      <c r="K270" s="38" t="e">
        <f t="shared" si="16"/>
        <v>#VALUE!</v>
      </c>
      <c r="M270" s="38" t="str">
        <f>IF(ISBLANK(Tabelle1!J272),"",MONTH(G270))</f>
        <v/>
      </c>
      <c r="N270" s="38" t="str">
        <f>IF(ISBLANK(Tabelle1!K272),"",MONTH(Tabelle1!K272))</f>
        <v/>
      </c>
      <c r="O270" s="38" t="e">
        <f t="shared" si="17"/>
        <v>#VALUE!</v>
      </c>
      <c r="Q270" s="38" t="str">
        <f>IF(ISBLANK(Tabelle1!J272),"",MONTH(Tabelle1!J272))</f>
        <v/>
      </c>
      <c r="R270" s="38" t="str">
        <f>IF(ISBLANK(Tabelle1!K272),"",MONTH(Tabelle1!K272))</f>
        <v/>
      </c>
      <c r="S270" s="38" t="e">
        <f t="shared" si="18"/>
        <v>#VALUE!</v>
      </c>
      <c r="U270" s="38" t="e">
        <f t="shared" si="19"/>
        <v>#VALUE!</v>
      </c>
      <c r="V270" s="38" t="str">
        <f>IF(Formeln!Q270="","",IF(OR(Tabelle1!F272="",MONTH(Tabelle1!J272)&gt;MONTH(Tabelle1!G272)),Formeln!S270,IF(Formeln!M270="","",Formeln!O270)))</f>
        <v/>
      </c>
      <c r="W270" s="38" t="e">
        <f>IF(Tabelle1!H272="",Tabelle1!L272*1500,Tabelle1!H272*1500)</f>
        <v>#VALUE!</v>
      </c>
      <c r="X270" s="38" t="e">
        <f>IF(AA270+AB270&gt;1,(Tabelle1!H272+Tabelle1!L272)*1500,W270)</f>
        <v>#VALUE!</v>
      </c>
      <c r="Y270" s="40">
        <f>Tabelle1!N272-Tabelle1!O272-Tabelle1!P272</f>
        <v>0</v>
      </c>
      <c r="AA270" s="38">
        <f>IF(Tabelle1!H272="",0,1)</f>
        <v>0</v>
      </c>
      <c r="AB270" s="38">
        <f>IF(Tabelle1!L272="",0,1)</f>
        <v>0</v>
      </c>
      <c r="AD270" s="38" t="str">
        <f>IF(Formeln!AA270+Formeln!AB270=0,"leer",IF(Formeln!X270&gt;Y270,Y270,Formeln!X270))</f>
        <v>leer</v>
      </c>
    </row>
    <row r="271" spans="7:30" x14ac:dyDescent="0.25">
      <c r="G271" s="39">
        <f>IF(Tabelle1!J273&gt;Tabelle1!G273,Tabelle1!J273,Tabelle1!G273)</f>
        <v>0</v>
      </c>
      <c r="I271" s="38" t="str">
        <f>IF(ISBLANK(Tabelle1!F273),"",MONTH(Tabelle1!F273))</f>
        <v/>
      </c>
      <c r="J271" s="38" t="str">
        <f>IF(ISBLANK(Tabelle1!G273),"",MONTH(Tabelle1!G273))</f>
        <v/>
      </c>
      <c r="K271" s="38" t="e">
        <f t="shared" si="16"/>
        <v>#VALUE!</v>
      </c>
      <c r="M271" s="38" t="str">
        <f>IF(ISBLANK(Tabelle1!J273),"",MONTH(G271))</f>
        <v/>
      </c>
      <c r="N271" s="38" t="str">
        <f>IF(ISBLANK(Tabelle1!K273),"",MONTH(Tabelle1!K273))</f>
        <v/>
      </c>
      <c r="O271" s="38" t="e">
        <f t="shared" si="17"/>
        <v>#VALUE!</v>
      </c>
      <c r="Q271" s="38" t="str">
        <f>IF(ISBLANK(Tabelle1!J273),"",MONTH(Tabelle1!J273))</f>
        <v/>
      </c>
      <c r="R271" s="38" t="str">
        <f>IF(ISBLANK(Tabelle1!K273),"",MONTH(Tabelle1!K273))</f>
        <v/>
      </c>
      <c r="S271" s="38" t="e">
        <f t="shared" si="18"/>
        <v>#VALUE!</v>
      </c>
      <c r="U271" s="38" t="e">
        <f t="shared" si="19"/>
        <v>#VALUE!</v>
      </c>
      <c r="V271" s="38" t="str">
        <f>IF(Formeln!Q271="","",IF(OR(Tabelle1!F273="",MONTH(Tabelle1!J273)&gt;MONTH(Tabelle1!G273)),Formeln!S271,IF(Formeln!M271="","",Formeln!O271)))</f>
        <v/>
      </c>
      <c r="W271" s="38" t="e">
        <f>IF(Tabelle1!H273="",Tabelle1!L273*1500,Tabelle1!H273*1500)</f>
        <v>#VALUE!</v>
      </c>
      <c r="X271" s="38" t="e">
        <f>IF(AA271+AB271&gt;1,(Tabelle1!H273+Tabelle1!L273)*1500,W271)</f>
        <v>#VALUE!</v>
      </c>
      <c r="Y271" s="40">
        <f>Tabelle1!N273-Tabelle1!O273-Tabelle1!P273</f>
        <v>0</v>
      </c>
      <c r="AA271" s="38">
        <f>IF(Tabelle1!H273="",0,1)</f>
        <v>0</v>
      </c>
      <c r="AB271" s="38">
        <f>IF(Tabelle1!L273="",0,1)</f>
        <v>0</v>
      </c>
      <c r="AD271" s="38" t="str">
        <f>IF(Formeln!AA271+Formeln!AB271=0,"leer",IF(Formeln!X271&gt;Y271,Y271,Formeln!X271))</f>
        <v>leer</v>
      </c>
    </row>
    <row r="272" spans="7:30" x14ac:dyDescent="0.25">
      <c r="G272" s="39">
        <f>IF(Tabelle1!J274&gt;Tabelle1!G274,Tabelle1!J274,Tabelle1!G274)</f>
        <v>0</v>
      </c>
      <c r="I272" s="38" t="str">
        <f>IF(ISBLANK(Tabelle1!F274),"",MONTH(Tabelle1!F274))</f>
        <v/>
      </c>
      <c r="J272" s="38" t="str">
        <f>IF(ISBLANK(Tabelle1!G274),"",MONTH(Tabelle1!G274))</f>
        <v/>
      </c>
      <c r="K272" s="38" t="e">
        <f t="shared" si="16"/>
        <v>#VALUE!</v>
      </c>
      <c r="M272" s="38" t="str">
        <f>IF(ISBLANK(Tabelle1!J274),"",MONTH(G272))</f>
        <v/>
      </c>
      <c r="N272" s="38" t="str">
        <f>IF(ISBLANK(Tabelle1!K274),"",MONTH(Tabelle1!K274))</f>
        <v/>
      </c>
      <c r="O272" s="38" t="e">
        <f t="shared" si="17"/>
        <v>#VALUE!</v>
      </c>
      <c r="Q272" s="38" t="str">
        <f>IF(ISBLANK(Tabelle1!J274),"",MONTH(Tabelle1!J274))</f>
        <v/>
      </c>
      <c r="R272" s="38" t="str">
        <f>IF(ISBLANK(Tabelle1!K274),"",MONTH(Tabelle1!K274))</f>
        <v/>
      </c>
      <c r="S272" s="38" t="e">
        <f t="shared" si="18"/>
        <v>#VALUE!</v>
      </c>
      <c r="U272" s="38" t="e">
        <f t="shared" si="19"/>
        <v>#VALUE!</v>
      </c>
      <c r="V272" s="38" t="str">
        <f>IF(Formeln!Q272="","",IF(OR(Tabelle1!F274="",MONTH(Tabelle1!J274)&gt;MONTH(Tabelle1!G274)),Formeln!S272,IF(Formeln!M272="","",Formeln!O272)))</f>
        <v/>
      </c>
      <c r="W272" s="38" t="e">
        <f>IF(Tabelle1!H274="",Tabelle1!L274*1500,Tabelle1!H274*1500)</f>
        <v>#VALUE!</v>
      </c>
      <c r="X272" s="38" t="e">
        <f>IF(AA272+AB272&gt;1,(Tabelle1!H274+Tabelle1!L274)*1500,W272)</f>
        <v>#VALUE!</v>
      </c>
      <c r="Y272" s="40">
        <f>Tabelle1!N274-Tabelle1!O274-Tabelle1!P274</f>
        <v>0</v>
      </c>
      <c r="AA272" s="38">
        <f>IF(Tabelle1!H274="",0,1)</f>
        <v>0</v>
      </c>
      <c r="AB272" s="38">
        <f>IF(Tabelle1!L274="",0,1)</f>
        <v>0</v>
      </c>
      <c r="AD272" s="38" t="str">
        <f>IF(Formeln!AA272+Formeln!AB272=0,"leer",IF(Formeln!X272&gt;Y272,Y272,Formeln!X272))</f>
        <v>leer</v>
      </c>
    </row>
    <row r="273" spans="7:30" x14ac:dyDescent="0.25">
      <c r="G273" s="39">
        <f>IF(Tabelle1!J275&gt;Tabelle1!G275,Tabelle1!J275,Tabelle1!G275)</f>
        <v>0</v>
      </c>
      <c r="I273" s="38" t="str">
        <f>IF(ISBLANK(Tabelle1!F275),"",MONTH(Tabelle1!F275))</f>
        <v/>
      </c>
      <c r="J273" s="38" t="str">
        <f>IF(ISBLANK(Tabelle1!G275),"",MONTH(Tabelle1!G275))</f>
        <v/>
      </c>
      <c r="K273" s="38" t="e">
        <f t="shared" si="16"/>
        <v>#VALUE!</v>
      </c>
      <c r="M273" s="38" t="str">
        <f>IF(ISBLANK(Tabelle1!J275),"",MONTH(G273))</f>
        <v/>
      </c>
      <c r="N273" s="38" t="str">
        <f>IF(ISBLANK(Tabelle1!K275),"",MONTH(Tabelle1!K275))</f>
        <v/>
      </c>
      <c r="O273" s="38" t="e">
        <f t="shared" si="17"/>
        <v>#VALUE!</v>
      </c>
      <c r="Q273" s="38" t="str">
        <f>IF(ISBLANK(Tabelle1!J275),"",MONTH(Tabelle1!J275))</f>
        <v/>
      </c>
      <c r="R273" s="38" t="str">
        <f>IF(ISBLANK(Tabelle1!K275),"",MONTH(Tabelle1!K275))</f>
        <v/>
      </c>
      <c r="S273" s="38" t="e">
        <f t="shared" si="18"/>
        <v>#VALUE!</v>
      </c>
      <c r="U273" s="38" t="e">
        <f t="shared" si="19"/>
        <v>#VALUE!</v>
      </c>
      <c r="V273" s="38" t="str">
        <f>IF(Formeln!Q273="","",IF(OR(Tabelle1!F275="",MONTH(Tabelle1!J275)&gt;MONTH(Tabelle1!G275)),Formeln!S273,IF(Formeln!M273="","",Formeln!O273)))</f>
        <v/>
      </c>
      <c r="W273" s="38" t="e">
        <f>IF(Tabelle1!H275="",Tabelle1!L275*1500,Tabelle1!H275*1500)</f>
        <v>#VALUE!</v>
      </c>
      <c r="X273" s="38" t="e">
        <f>IF(AA273+AB273&gt;1,(Tabelle1!H275+Tabelle1!L275)*1500,W273)</f>
        <v>#VALUE!</v>
      </c>
      <c r="Y273" s="40">
        <f>Tabelle1!N275-Tabelle1!O275-Tabelle1!P275</f>
        <v>0</v>
      </c>
      <c r="AA273" s="38">
        <f>IF(Tabelle1!H275="",0,1)</f>
        <v>0</v>
      </c>
      <c r="AB273" s="38">
        <f>IF(Tabelle1!L275="",0,1)</f>
        <v>0</v>
      </c>
      <c r="AD273" s="38" t="str">
        <f>IF(Formeln!AA273+Formeln!AB273=0,"leer",IF(Formeln!X273&gt;Y273,Y273,Formeln!X273))</f>
        <v>leer</v>
      </c>
    </row>
    <row r="274" spans="7:30" x14ac:dyDescent="0.25">
      <c r="G274" s="39">
        <f>IF(Tabelle1!J276&gt;Tabelle1!G276,Tabelle1!J276,Tabelle1!G276)</f>
        <v>0</v>
      </c>
      <c r="I274" s="38" t="str">
        <f>IF(ISBLANK(Tabelle1!F276),"",MONTH(Tabelle1!F276))</f>
        <v/>
      </c>
      <c r="J274" s="38" t="str">
        <f>IF(ISBLANK(Tabelle1!G276),"",MONTH(Tabelle1!G276))</f>
        <v/>
      </c>
      <c r="K274" s="38" t="e">
        <f t="shared" si="16"/>
        <v>#VALUE!</v>
      </c>
      <c r="M274" s="38" t="str">
        <f>IF(ISBLANK(Tabelle1!J276),"",MONTH(G274))</f>
        <v/>
      </c>
      <c r="N274" s="38" t="str">
        <f>IF(ISBLANK(Tabelle1!K276),"",MONTH(Tabelle1!K276))</f>
        <v/>
      </c>
      <c r="O274" s="38" t="e">
        <f t="shared" si="17"/>
        <v>#VALUE!</v>
      </c>
      <c r="Q274" s="38" t="str">
        <f>IF(ISBLANK(Tabelle1!J276),"",MONTH(Tabelle1!J276))</f>
        <v/>
      </c>
      <c r="R274" s="38" t="str">
        <f>IF(ISBLANK(Tabelle1!K276),"",MONTH(Tabelle1!K276))</f>
        <v/>
      </c>
      <c r="S274" s="38" t="e">
        <f t="shared" si="18"/>
        <v>#VALUE!</v>
      </c>
      <c r="U274" s="38" t="e">
        <f t="shared" si="19"/>
        <v>#VALUE!</v>
      </c>
      <c r="V274" s="38" t="str">
        <f>IF(Formeln!Q274="","",IF(OR(Tabelle1!F276="",MONTH(Tabelle1!J276)&gt;MONTH(Tabelle1!G276)),Formeln!S274,IF(Formeln!M274="","",Formeln!O274)))</f>
        <v/>
      </c>
      <c r="W274" s="38" t="e">
        <f>IF(Tabelle1!H276="",Tabelle1!L276*1500,Tabelle1!H276*1500)</f>
        <v>#VALUE!</v>
      </c>
      <c r="X274" s="38" t="e">
        <f>IF(AA274+AB274&gt;1,(Tabelle1!H276+Tabelle1!L276)*1500,W274)</f>
        <v>#VALUE!</v>
      </c>
      <c r="Y274" s="40">
        <f>Tabelle1!N276-Tabelle1!O276-Tabelle1!P276</f>
        <v>0</v>
      </c>
      <c r="AA274" s="38">
        <f>IF(Tabelle1!H276="",0,1)</f>
        <v>0</v>
      </c>
      <c r="AB274" s="38">
        <f>IF(Tabelle1!L276="",0,1)</f>
        <v>0</v>
      </c>
      <c r="AD274" s="38" t="str">
        <f>IF(Formeln!AA274+Formeln!AB274=0,"leer",IF(Formeln!X274&gt;Y274,Y274,Formeln!X274))</f>
        <v>leer</v>
      </c>
    </row>
    <row r="275" spans="7:30" x14ac:dyDescent="0.25">
      <c r="G275" s="39">
        <f>IF(Tabelle1!J277&gt;Tabelle1!G277,Tabelle1!J277,Tabelle1!G277)</f>
        <v>0</v>
      </c>
      <c r="I275" s="38" t="str">
        <f>IF(ISBLANK(Tabelle1!F277),"",MONTH(Tabelle1!F277))</f>
        <v/>
      </c>
      <c r="J275" s="38" t="str">
        <f>IF(ISBLANK(Tabelle1!G277),"",MONTH(Tabelle1!G277))</f>
        <v/>
      </c>
      <c r="K275" s="38" t="e">
        <f t="shared" si="16"/>
        <v>#VALUE!</v>
      </c>
      <c r="M275" s="38" t="str">
        <f>IF(ISBLANK(Tabelle1!J277),"",MONTH(G275))</f>
        <v/>
      </c>
      <c r="N275" s="38" t="str">
        <f>IF(ISBLANK(Tabelle1!K277),"",MONTH(Tabelle1!K277))</f>
        <v/>
      </c>
      <c r="O275" s="38" t="e">
        <f t="shared" si="17"/>
        <v>#VALUE!</v>
      </c>
      <c r="Q275" s="38" t="str">
        <f>IF(ISBLANK(Tabelle1!J277),"",MONTH(Tabelle1!J277))</f>
        <v/>
      </c>
      <c r="R275" s="38" t="str">
        <f>IF(ISBLANK(Tabelle1!K277),"",MONTH(Tabelle1!K277))</f>
        <v/>
      </c>
      <c r="S275" s="38" t="e">
        <f t="shared" si="18"/>
        <v>#VALUE!</v>
      </c>
      <c r="U275" s="38" t="e">
        <f t="shared" si="19"/>
        <v>#VALUE!</v>
      </c>
      <c r="V275" s="38" t="str">
        <f>IF(Formeln!Q275="","",IF(OR(Tabelle1!F277="",MONTH(Tabelle1!J277)&gt;MONTH(Tabelle1!G277)),Formeln!S275,IF(Formeln!M275="","",Formeln!O275)))</f>
        <v/>
      </c>
      <c r="W275" s="38" t="e">
        <f>IF(Tabelle1!H277="",Tabelle1!L277*1500,Tabelle1!H277*1500)</f>
        <v>#VALUE!</v>
      </c>
      <c r="X275" s="38" t="e">
        <f>IF(AA275+AB275&gt;1,(Tabelle1!H277+Tabelle1!L277)*1500,W275)</f>
        <v>#VALUE!</v>
      </c>
      <c r="Y275" s="40">
        <f>Tabelle1!N277-Tabelle1!O277-Tabelle1!P277</f>
        <v>0</v>
      </c>
      <c r="AA275" s="38">
        <f>IF(Tabelle1!H277="",0,1)</f>
        <v>0</v>
      </c>
      <c r="AB275" s="38">
        <f>IF(Tabelle1!L277="",0,1)</f>
        <v>0</v>
      </c>
      <c r="AD275" s="38" t="str">
        <f>IF(Formeln!AA275+Formeln!AB275=0,"leer",IF(Formeln!X275&gt;Y275,Y275,Formeln!X275))</f>
        <v>leer</v>
      </c>
    </row>
    <row r="276" spans="7:30" x14ac:dyDescent="0.25">
      <c r="G276" s="39">
        <f>IF(Tabelle1!J278&gt;Tabelle1!G278,Tabelle1!J278,Tabelle1!G278)</f>
        <v>0</v>
      </c>
      <c r="I276" s="38" t="str">
        <f>IF(ISBLANK(Tabelle1!F278),"",MONTH(Tabelle1!F278))</f>
        <v/>
      </c>
      <c r="J276" s="38" t="str">
        <f>IF(ISBLANK(Tabelle1!G278),"",MONTH(Tabelle1!G278))</f>
        <v/>
      </c>
      <c r="K276" s="38" t="e">
        <f t="shared" si="16"/>
        <v>#VALUE!</v>
      </c>
      <c r="M276" s="38" t="str">
        <f>IF(ISBLANK(Tabelle1!J278),"",MONTH(G276))</f>
        <v/>
      </c>
      <c r="N276" s="38" t="str">
        <f>IF(ISBLANK(Tabelle1!K278),"",MONTH(Tabelle1!K278))</f>
        <v/>
      </c>
      <c r="O276" s="38" t="e">
        <f t="shared" si="17"/>
        <v>#VALUE!</v>
      </c>
      <c r="Q276" s="38" t="str">
        <f>IF(ISBLANK(Tabelle1!J278),"",MONTH(Tabelle1!J278))</f>
        <v/>
      </c>
      <c r="R276" s="38" t="str">
        <f>IF(ISBLANK(Tabelle1!K278),"",MONTH(Tabelle1!K278))</f>
        <v/>
      </c>
      <c r="S276" s="38" t="e">
        <f t="shared" si="18"/>
        <v>#VALUE!</v>
      </c>
      <c r="U276" s="38" t="e">
        <f t="shared" si="19"/>
        <v>#VALUE!</v>
      </c>
      <c r="V276" s="38" t="str">
        <f>IF(Formeln!Q276="","",IF(OR(Tabelle1!F278="",MONTH(Tabelle1!J278)&gt;MONTH(Tabelle1!G278)),Formeln!S276,IF(Formeln!M276="","",Formeln!O276)))</f>
        <v/>
      </c>
      <c r="W276" s="38" t="e">
        <f>IF(Tabelle1!H278="",Tabelle1!L278*1500,Tabelle1!H278*1500)</f>
        <v>#VALUE!</v>
      </c>
      <c r="X276" s="38" t="e">
        <f>IF(AA276+AB276&gt;1,(Tabelle1!H278+Tabelle1!L278)*1500,W276)</f>
        <v>#VALUE!</v>
      </c>
      <c r="Y276" s="40">
        <f>Tabelle1!N278-Tabelle1!O278-Tabelle1!P278</f>
        <v>0</v>
      </c>
      <c r="AA276" s="38">
        <f>IF(Tabelle1!H278="",0,1)</f>
        <v>0</v>
      </c>
      <c r="AB276" s="38">
        <f>IF(Tabelle1!L278="",0,1)</f>
        <v>0</v>
      </c>
      <c r="AD276" s="38" t="str">
        <f>IF(Formeln!AA276+Formeln!AB276=0,"leer",IF(Formeln!X276&gt;Y276,Y276,Formeln!X276))</f>
        <v>leer</v>
      </c>
    </row>
    <row r="277" spans="7:30" x14ac:dyDescent="0.25">
      <c r="G277" s="39">
        <f>IF(Tabelle1!J279&gt;Tabelle1!G279,Tabelle1!J279,Tabelle1!G279)</f>
        <v>0</v>
      </c>
      <c r="I277" s="38" t="str">
        <f>IF(ISBLANK(Tabelle1!F279),"",MONTH(Tabelle1!F279))</f>
        <v/>
      </c>
      <c r="J277" s="38" t="str">
        <f>IF(ISBLANK(Tabelle1!G279),"",MONTH(Tabelle1!G279))</f>
        <v/>
      </c>
      <c r="K277" s="38" t="e">
        <f t="shared" si="16"/>
        <v>#VALUE!</v>
      </c>
      <c r="M277" s="38" t="str">
        <f>IF(ISBLANK(Tabelle1!J279),"",MONTH(G277))</f>
        <v/>
      </c>
      <c r="N277" s="38" t="str">
        <f>IF(ISBLANK(Tabelle1!K279),"",MONTH(Tabelle1!K279))</f>
        <v/>
      </c>
      <c r="O277" s="38" t="e">
        <f t="shared" si="17"/>
        <v>#VALUE!</v>
      </c>
      <c r="Q277" s="38" t="str">
        <f>IF(ISBLANK(Tabelle1!J279),"",MONTH(Tabelle1!J279))</f>
        <v/>
      </c>
      <c r="R277" s="38" t="str">
        <f>IF(ISBLANK(Tabelle1!K279),"",MONTH(Tabelle1!K279))</f>
        <v/>
      </c>
      <c r="S277" s="38" t="e">
        <f t="shared" si="18"/>
        <v>#VALUE!</v>
      </c>
      <c r="U277" s="38" t="e">
        <f t="shared" si="19"/>
        <v>#VALUE!</v>
      </c>
      <c r="V277" s="38" t="str">
        <f>IF(Formeln!Q277="","",IF(OR(Tabelle1!F279="",MONTH(Tabelle1!J279)&gt;MONTH(Tabelle1!G279)),Formeln!S277,IF(Formeln!M277="","",Formeln!O277)))</f>
        <v/>
      </c>
      <c r="W277" s="38" t="e">
        <f>IF(Tabelle1!H279="",Tabelle1!L279*1500,Tabelle1!H279*1500)</f>
        <v>#VALUE!</v>
      </c>
      <c r="X277" s="38" t="e">
        <f>IF(AA277+AB277&gt;1,(Tabelle1!H279+Tabelle1!L279)*1500,W277)</f>
        <v>#VALUE!</v>
      </c>
      <c r="Y277" s="40">
        <f>Tabelle1!N279-Tabelle1!O279-Tabelle1!P279</f>
        <v>0</v>
      </c>
      <c r="AA277" s="38">
        <f>IF(Tabelle1!H279="",0,1)</f>
        <v>0</v>
      </c>
      <c r="AB277" s="38">
        <f>IF(Tabelle1!L279="",0,1)</f>
        <v>0</v>
      </c>
      <c r="AD277" s="38" t="str">
        <f>IF(Formeln!AA277+Formeln!AB277=0,"leer",IF(Formeln!X277&gt;Y277,Y277,Formeln!X277))</f>
        <v>leer</v>
      </c>
    </row>
    <row r="278" spans="7:30" x14ac:dyDescent="0.25">
      <c r="G278" s="39">
        <f>IF(Tabelle1!J280&gt;Tabelle1!G280,Tabelle1!J280,Tabelle1!G280)</f>
        <v>0</v>
      </c>
      <c r="I278" s="38" t="str">
        <f>IF(ISBLANK(Tabelle1!F280),"",MONTH(Tabelle1!F280))</f>
        <v/>
      </c>
      <c r="J278" s="38" t="str">
        <f>IF(ISBLANK(Tabelle1!G280),"",MONTH(Tabelle1!G280))</f>
        <v/>
      </c>
      <c r="K278" s="38" t="e">
        <f t="shared" si="16"/>
        <v>#VALUE!</v>
      </c>
      <c r="M278" s="38" t="str">
        <f>IF(ISBLANK(Tabelle1!J280),"",MONTH(G278))</f>
        <v/>
      </c>
      <c r="N278" s="38" t="str">
        <f>IF(ISBLANK(Tabelle1!K280),"",MONTH(Tabelle1!K280))</f>
        <v/>
      </c>
      <c r="O278" s="38" t="e">
        <f t="shared" si="17"/>
        <v>#VALUE!</v>
      </c>
      <c r="Q278" s="38" t="str">
        <f>IF(ISBLANK(Tabelle1!J280),"",MONTH(Tabelle1!J280))</f>
        <v/>
      </c>
      <c r="R278" s="38" t="str">
        <f>IF(ISBLANK(Tabelle1!K280),"",MONTH(Tabelle1!K280))</f>
        <v/>
      </c>
      <c r="S278" s="38" t="e">
        <f t="shared" si="18"/>
        <v>#VALUE!</v>
      </c>
      <c r="U278" s="38" t="e">
        <f t="shared" si="19"/>
        <v>#VALUE!</v>
      </c>
      <c r="V278" s="38" t="str">
        <f>IF(Formeln!Q278="","",IF(OR(Tabelle1!F280="",MONTH(Tabelle1!J280)&gt;MONTH(Tabelle1!G280)),Formeln!S278,IF(Formeln!M278="","",Formeln!O278)))</f>
        <v/>
      </c>
      <c r="W278" s="38" t="e">
        <f>IF(Tabelle1!H280="",Tabelle1!L280*1500,Tabelle1!H280*1500)</f>
        <v>#VALUE!</v>
      </c>
      <c r="X278" s="38" t="e">
        <f>IF(AA278+AB278&gt;1,(Tabelle1!H280+Tabelle1!L280)*1500,W278)</f>
        <v>#VALUE!</v>
      </c>
      <c r="Y278" s="40">
        <f>Tabelle1!N280-Tabelle1!O280-Tabelle1!P280</f>
        <v>0</v>
      </c>
      <c r="AA278" s="38">
        <f>IF(Tabelle1!H280="",0,1)</f>
        <v>0</v>
      </c>
      <c r="AB278" s="38">
        <f>IF(Tabelle1!L280="",0,1)</f>
        <v>0</v>
      </c>
      <c r="AD278" s="38" t="str">
        <f>IF(Formeln!AA278+Formeln!AB278=0,"leer",IF(Formeln!X278&gt;Y278,Y278,Formeln!X278))</f>
        <v>leer</v>
      </c>
    </row>
    <row r="279" spans="7:30" x14ac:dyDescent="0.25">
      <c r="G279" s="39">
        <f>IF(Tabelle1!J281&gt;Tabelle1!G281,Tabelle1!J281,Tabelle1!G281)</f>
        <v>0</v>
      </c>
      <c r="I279" s="38" t="str">
        <f>IF(ISBLANK(Tabelle1!F281),"",MONTH(Tabelle1!F281))</f>
        <v/>
      </c>
      <c r="J279" s="38" t="str">
        <f>IF(ISBLANK(Tabelle1!G281),"",MONTH(Tabelle1!G281))</f>
        <v/>
      </c>
      <c r="K279" s="38" t="e">
        <f t="shared" si="16"/>
        <v>#VALUE!</v>
      </c>
      <c r="M279" s="38" t="str">
        <f>IF(ISBLANK(Tabelle1!J281),"",MONTH(G279))</f>
        <v/>
      </c>
      <c r="N279" s="38" t="str">
        <f>IF(ISBLANK(Tabelle1!K281),"",MONTH(Tabelle1!K281))</f>
        <v/>
      </c>
      <c r="O279" s="38" t="e">
        <f t="shared" si="17"/>
        <v>#VALUE!</v>
      </c>
      <c r="Q279" s="38" t="str">
        <f>IF(ISBLANK(Tabelle1!J281),"",MONTH(Tabelle1!J281))</f>
        <v/>
      </c>
      <c r="R279" s="38" t="str">
        <f>IF(ISBLANK(Tabelle1!K281),"",MONTH(Tabelle1!K281))</f>
        <v/>
      </c>
      <c r="S279" s="38" t="e">
        <f t="shared" si="18"/>
        <v>#VALUE!</v>
      </c>
      <c r="U279" s="38" t="e">
        <f t="shared" si="19"/>
        <v>#VALUE!</v>
      </c>
      <c r="V279" s="38" t="str">
        <f>IF(Formeln!Q279="","",IF(OR(Tabelle1!F281="",MONTH(Tabelle1!J281)&gt;MONTH(Tabelle1!G281)),Formeln!S279,IF(Formeln!M279="","",Formeln!O279)))</f>
        <v/>
      </c>
      <c r="W279" s="38" t="e">
        <f>IF(Tabelle1!H281="",Tabelle1!L281*1500,Tabelle1!H281*1500)</f>
        <v>#VALUE!</v>
      </c>
      <c r="X279" s="38" t="e">
        <f>IF(AA279+AB279&gt;1,(Tabelle1!H281+Tabelle1!L281)*1500,W279)</f>
        <v>#VALUE!</v>
      </c>
      <c r="Y279" s="40">
        <f>Tabelle1!N281-Tabelle1!O281-Tabelle1!P281</f>
        <v>0</v>
      </c>
      <c r="AA279" s="38">
        <f>IF(Tabelle1!H281="",0,1)</f>
        <v>0</v>
      </c>
      <c r="AB279" s="38">
        <f>IF(Tabelle1!L281="",0,1)</f>
        <v>0</v>
      </c>
      <c r="AD279" s="38" t="str">
        <f>IF(Formeln!AA279+Formeln!AB279=0,"leer",IF(Formeln!X279&gt;Y279,Y279,Formeln!X279))</f>
        <v>leer</v>
      </c>
    </row>
    <row r="280" spans="7:30" x14ac:dyDescent="0.25">
      <c r="G280" s="39">
        <f>IF(Tabelle1!J282&gt;Tabelle1!G282,Tabelle1!J282,Tabelle1!G282)</f>
        <v>0</v>
      </c>
      <c r="I280" s="38" t="str">
        <f>IF(ISBLANK(Tabelle1!F282),"",MONTH(Tabelle1!F282))</f>
        <v/>
      </c>
      <c r="J280" s="38" t="str">
        <f>IF(ISBLANK(Tabelle1!G282),"",MONTH(Tabelle1!G282))</f>
        <v/>
      </c>
      <c r="K280" s="38" t="e">
        <f t="shared" si="16"/>
        <v>#VALUE!</v>
      </c>
      <c r="M280" s="38" t="str">
        <f>IF(ISBLANK(Tabelle1!J282),"",MONTH(G280))</f>
        <v/>
      </c>
      <c r="N280" s="38" t="str">
        <f>IF(ISBLANK(Tabelle1!K282),"",MONTH(Tabelle1!K282))</f>
        <v/>
      </c>
      <c r="O280" s="38" t="e">
        <f t="shared" si="17"/>
        <v>#VALUE!</v>
      </c>
      <c r="Q280" s="38" t="str">
        <f>IF(ISBLANK(Tabelle1!J282),"",MONTH(Tabelle1!J282))</f>
        <v/>
      </c>
      <c r="R280" s="38" t="str">
        <f>IF(ISBLANK(Tabelle1!K282),"",MONTH(Tabelle1!K282))</f>
        <v/>
      </c>
      <c r="S280" s="38" t="e">
        <f t="shared" si="18"/>
        <v>#VALUE!</v>
      </c>
      <c r="U280" s="38" t="e">
        <f t="shared" si="19"/>
        <v>#VALUE!</v>
      </c>
      <c r="V280" s="38" t="str">
        <f>IF(Formeln!Q280="","",IF(OR(Tabelle1!F282="",MONTH(Tabelle1!J282)&gt;MONTH(Tabelle1!G282)),Formeln!S280,IF(Formeln!M280="","",Formeln!O280)))</f>
        <v/>
      </c>
      <c r="W280" s="38" t="e">
        <f>IF(Tabelle1!H282="",Tabelle1!L282*1500,Tabelle1!H282*1500)</f>
        <v>#VALUE!</v>
      </c>
      <c r="X280" s="38" t="e">
        <f>IF(AA280+AB280&gt;1,(Tabelle1!H282+Tabelle1!L282)*1500,W280)</f>
        <v>#VALUE!</v>
      </c>
      <c r="Y280" s="40">
        <f>Tabelle1!N282-Tabelle1!O282-Tabelle1!P282</f>
        <v>0</v>
      </c>
      <c r="AA280" s="38">
        <f>IF(Tabelle1!H282="",0,1)</f>
        <v>0</v>
      </c>
      <c r="AB280" s="38">
        <f>IF(Tabelle1!L282="",0,1)</f>
        <v>0</v>
      </c>
      <c r="AD280" s="38" t="str">
        <f>IF(Formeln!AA280+Formeln!AB280=0,"leer",IF(Formeln!X280&gt;Y280,Y280,Formeln!X280))</f>
        <v>leer</v>
      </c>
    </row>
    <row r="281" spans="7:30" x14ac:dyDescent="0.25">
      <c r="G281" s="39">
        <f>IF(Tabelle1!J283&gt;Tabelle1!G283,Tabelle1!J283,Tabelle1!G283)</f>
        <v>0</v>
      </c>
      <c r="I281" s="38" t="str">
        <f>IF(ISBLANK(Tabelle1!F283),"",MONTH(Tabelle1!F283))</f>
        <v/>
      </c>
      <c r="J281" s="38" t="str">
        <f>IF(ISBLANK(Tabelle1!G283),"",MONTH(Tabelle1!G283))</f>
        <v/>
      </c>
      <c r="K281" s="38" t="e">
        <f t="shared" si="16"/>
        <v>#VALUE!</v>
      </c>
      <c r="M281" s="38" t="str">
        <f>IF(ISBLANK(Tabelle1!J283),"",MONTH(G281))</f>
        <v/>
      </c>
      <c r="N281" s="38" t="str">
        <f>IF(ISBLANK(Tabelle1!K283),"",MONTH(Tabelle1!K283))</f>
        <v/>
      </c>
      <c r="O281" s="38" t="e">
        <f t="shared" si="17"/>
        <v>#VALUE!</v>
      </c>
      <c r="Q281" s="38" t="str">
        <f>IF(ISBLANK(Tabelle1!J283),"",MONTH(Tabelle1!J283))</f>
        <v/>
      </c>
      <c r="R281" s="38" t="str">
        <f>IF(ISBLANK(Tabelle1!K283),"",MONTH(Tabelle1!K283))</f>
        <v/>
      </c>
      <c r="S281" s="38" t="e">
        <f t="shared" si="18"/>
        <v>#VALUE!</v>
      </c>
      <c r="U281" s="38" t="e">
        <f t="shared" si="19"/>
        <v>#VALUE!</v>
      </c>
      <c r="V281" s="38" t="str">
        <f>IF(Formeln!Q281="","",IF(OR(Tabelle1!F283="",MONTH(Tabelle1!J283)&gt;MONTH(Tabelle1!G283)),Formeln!S281,IF(Formeln!M281="","",Formeln!O281)))</f>
        <v/>
      </c>
      <c r="W281" s="38" t="e">
        <f>IF(Tabelle1!H283="",Tabelle1!L283*1500,Tabelle1!H283*1500)</f>
        <v>#VALUE!</v>
      </c>
      <c r="X281" s="38" t="e">
        <f>IF(AA281+AB281&gt;1,(Tabelle1!H283+Tabelle1!L283)*1500,W281)</f>
        <v>#VALUE!</v>
      </c>
      <c r="Y281" s="40">
        <f>Tabelle1!N283-Tabelle1!O283-Tabelle1!P283</f>
        <v>0</v>
      </c>
      <c r="AA281" s="38">
        <f>IF(Tabelle1!H283="",0,1)</f>
        <v>0</v>
      </c>
      <c r="AB281" s="38">
        <f>IF(Tabelle1!L283="",0,1)</f>
        <v>0</v>
      </c>
      <c r="AD281" s="38" t="str">
        <f>IF(Formeln!AA281+Formeln!AB281=0,"leer",IF(Formeln!X281&gt;Y281,Y281,Formeln!X281))</f>
        <v>leer</v>
      </c>
    </row>
    <row r="282" spans="7:30" x14ac:dyDescent="0.25">
      <c r="G282" s="39">
        <f>IF(Tabelle1!J284&gt;Tabelle1!G284,Tabelle1!J284,Tabelle1!G284)</f>
        <v>0</v>
      </c>
      <c r="I282" s="38" t="str">
        <f>IF(ISBLANK(Tabelle1!F284),"",MONTH(Tabelle1!F284))</f>
        <v/>
      </c>
      <c r="J282" s="38" t="str">
        <f>IF(ISBLANK(Tabelle1!G284),"",MONTH(Tabelle1!G284))</f>
        <v/>
      </c>
      <c r="K282" s="38" t="e">
        <f t="shared" si="16"/>
        <v>#VALUE!</v>
      </c>
      <c r="M282" s="38" t="str">
        <f>IF(ISBLANK(Tabelle1!J284),"",MONTH(G282))</f>
        <v/>
      </c>
      <c r="N282" s="38" t="str">
        <f>IF(ISBLANK(Tabelle1!K284),"",MONTH(Tabelle1!K284))</f>
        <v/>
      </c>
      <c r="O282" s="38" t="e">
        <f t="shared" si="17"/>
        <v>#VALUE!</v>
      </c>
      <c r="Q282" s="38" t="str">
        <f>IF(ISBLANK(Tabelle1!J284),"",MONTH(Tabelle1!J284))</f>
        <v/>
      </c>
      <c r="R282" s="38" t="str">
        <f>IF(ISBLANK(Tabelle1!K284),"",MONTH(Tabelle1!K284))</f>
        <v/>
      </c>
      <c r="S282" s="38" t="e">
        <f t="shared" si="18"/>
        <v>#VALUE!</v>
      </c>
      <c r="U282" s="38" t="e">
        <f t="shared" si="19"/>
        <v>#VALUE!</v>
      </c>
      <c r="V282" s="38" t="str">
        <f>IF(Formeln!Q282="","",IF(OR(Tabelle1!F284="",MONTH(Tabelle1!J284)&gt;MONTH(Tabelle1!G284)),Formeln!S282,IF(Formeln!M282="","",Formeln!O282)))</f>
        <v/>
      </c>
      <c r="W282" s="38" t="e">
        <f>IF(Tabelle1!H284="",Tabelle1!L284*1500,Tabelle1!H284*1500)</f>
        <v>#VALUE!</v>
      </c>
      <c r="X282" s="38" t="e">
        <f>IF(AA282+AB282&gt;1,(Tabelle1!H284+Tabelle1!L284)*1500,W282)</f>
        <v>#VALUE!</v>
      </c>
      <c r="Y282" s="40">
        <f>Tabelle1!N284-Tabelle1!O284-Tabelle1!P284</f>
        <v>0</v>
      </c>
      <c r="AA282" s="38">
        <f>IF(Tabelle1!H284="",0,1)</f>
        <v>0</v>
      </c>
      <c r="AB282" s="38">
        <f>IF(Tabelle1!L284="",0,1)</f>
        <v>0</v>
      </c>
      <c r="AD282" s="38" t="str">
        <f>IF(Formeln!AA282+Formeln!AB282=0,"leer",IF(Formeln!X282&gt;Y282,Y282,Formeln!X282))</f>
        <v>leer</v>
      </c>
    </row>
    <row r="283" spans="7:30" x14ac:dyDescent="0.25">
      <c r="G283" s="39">
        <f>IF(Tabelle1!J285&gt;Tabelle1!G285,Tabelle1!J285,Tabelle1!G285)</f>
        <v>0</v>
      </c>
      <c r="I283" s="38" t="str">
        <f>IF(ISBLANK(Tabelle1!F285),"",MONTH(Tabelle1!F285))</f>
        <v/>
      </c>
      <c r="J283" s="38" t="str">
        <f>IF(ISBLANK(Tabelle1!G285),"",MONTH(Tabelle1!G285))</f>
        <v/>
      </c>
      <c r="K283" s="38" t="e">
        <f t="shared" si="16"/>
        <v>#VALUE!</v>
      </c>
      <c r="M283" s="38" t="str">
        <f>IF(ISBLANK(Tabelle1!J285),"",MONTH(G283))</f>
        <v/>
      </c>
      <c r="N283" s="38" t="str">
        <f>IF(ISBLANK(Tabelle1!K285),"",MONTH(Tabelle1!K285))</f>
        <v/>
      </c>
      <c r="O283" s="38" t="e">
        <f t="shared" si="17"/>
        <v>#VALUE!</v>
      </c>
      <c r="Q283" s="38" t="str">
        <f>IF(ISBLANK(Tabelle1!J285),"",MONTH(Tabelle1!J285))</f>
        <v/>
      </c>
      <c r="R283" s="38" t="str">
        <f>IF(ISBLANK(Tabelle1!K285),"",MONTH(Tabelle1!K285))</f>
        <v/>
      </c>
      <c r="S283" s="38" t="e">
        <f t="shared" si="18"/>
        <v>#VALUE!</v>
      </c>
      <c r="U283" s="38" t="e">
        <f t="shared" si="19"/>
        <v>#VALUE!</v>
      </c>
      <c r="V283" s="38" t="str">
        <f>IF(Formeln!Q283="","",IF(OR(Tabelle1!F285="",MONTH(Tabelle1!J285)&gt;MONTH(Tabelle1!G285)),Formeln!S283,IF(Formeln!M283="","",Formeln!O283)))</f>
        <v/>
      </c>
      <c r="W283" s="38" t="e">
        <f>IF(Tabelle1!H285="",Tabelle1!L285*1500,Tabelle1!H285*1500)</f>
        <v>#VALUE!</v>
      </c>
      <c r="X283" s="38" t="e">
        <f>IF(AA283+AB283&gt;1,(Tabelle1!H285+Tabelle1!L285)*1500,W283)</f>
        <v>#VALUE!</v>
      </c>
      <c r="Y283" s="40">
        <f>Tabelle1!N285-Tabelle1!O285-Tabelle1!P285</f>
        <v>0</v>
      </c>
      <c r="AA283" s="38">
        <f>IF(Tabelle1!H285="",0,1)</f>
        <v>0</v>
      </c>
      <c r="AB283" s="38">
        <f>IF(Tabelle1!L285="",0,1)</f>
        <v>0</v>
      </c>
      <c r="AD283" s="38" t="str">
        <f>IF(Formeln!AA283+Formeln!AB283=0,"leer",IF(Formeln!X283&gt;Y283,Y283,Formeln!X283))</f>
        <v>leer</v>
      </c>
    </row>
    <row r="284" spans="7:30" x14ac:dyDescent="0.25">
      <c r="G284" s="39">
        <f>IF(Tabelle1!J286&gt;Tabelle1!G286,Tabelle1!J286,Tabelle1!G286)</f>
        <v>0</v>
      </c>
      <c r="I284" s="38" t="str">
        <f>IF(ISBLANK(Tabelle1!F286),"",MONTH(Tabelle1!F286))</f>
        <v/>
      </c>
      <c r="J284" s="38" t="str">
        <f>IF(ISBLANK(Tabelle1!G286),"",MONTH(Tabelle1!G286))</f>
        <v/>
      </c>
      <c r="K284" s="38" t="e">
        <f t="shared" si="16"/>
        <v>#VALUE!</v>
      </c>
      <c r="M284" s="38" t="str">
        <f>IF(ISBLANK(Tabelle1!J286),"",MONTH(G284))</f>
        <v/>
      </c>
      <c r="N284" s="38" t="str">
        <f>IF(ISBLANK(Tabelle1!K286),"",MONTH(Tabelle1!K286))</f>
        <v/>
      </c>
      <c r="O284" s="38" t="e">
        <f t="shared" si="17"/>
        <v>#VALUE!</v>
      </c>
      <c r="Q284" s="38" t="str">
        <f>IF(ISBLANK(Tabelle1!J286),"",MONTH(Tabelle1!J286))</f>
        <v/>
      </c>
      <c r="R284" s="38" t="str">
        <f>IF(ISBLANK(Tabelle1!K286),"",MONTH(Tabelle1!K286))</f>
        <v/>
      </c>
      <c r="S284" s="38" t="e">
        <f t="shared" si="18"/>
        <v>#VALUE!</v>
      </c>
      <c r="U284" s="38" t="e">
        <f t="shared" si="19"/>
        <v>#VALUE!</v>
      </c>
      <c r="V284" s="38" t="str">
        <f>IF(Formeln!Q284="","",IF(OR(Tabelle1!F286="",MONTH(Tabelle1!J286)&gt;MONTH(Tabelle1!G286)),Formeln!S284,IF(Formeln!M284="","",Formeln!O284)))</f>
        <v/>
      </c>
      <c r="W284" s="38" t="e">
        <f>IF(Tabelle1!H286="",Tabelle1!L286*1500,Tabelle1!H286*1500)</f>
        <v>#VALUE!</v>
      </c>
      <c r="X284" s="38" t="e">
        <f>IF(AA284+AB284&gt;1,(Tabelle1!H286+Tabelle1!L286)*1500,W284)</f>
        <v>#VALUE!</v>
      </c>
      <c r="Y284" s="40">
        <f>Tabelle1!N286-Tabelle1!O286-Tabelle1!P286</f>
        <v>0</v>
      </c>
      <c r="AA284" s="38">
        <f>IF(Tabelle1!H286="",0,1)</f>
        <v>0</v>
      </c>
      <c r="AB284" s="38">
        <f>IF(Tabelle1!L286="",0,1)</f>
        <v>0</v>
      </c>
      <c r="AD284" s="38" t="str">
        <f>IF(Formeln!AA284+Formeln!AB284=0,"leer",IF(Formeln!X284&gt;Y284,Y284,Formeln!X284))</f>
        <v>leer</v>
      </c>
    </row>
    <row r="285" spans="7:30" x14ac:dyDescent="0.25">
      <c r="G285" s="39">
        <f>IF(Tabelle1!J287&gt;Tabelle1!G287,Tabelle1!J287,Tabelle1!G287)</f>
        <v>0</v>
      </c>
      <c r="I285" s="38" t="str">
        <f>IF(ISBLANK(Tabelle1!F287),"",MONTH(Tabelle1!F287))</f>
        <v/>
      </c>
      <c r="J285" s="38" t="str">
        <f>IF(ISBLANK(Tabelle1!G287),"",MONTH(Tabelle1!G287))</f>
        <v/>
      </c>
      <c r="K285" s="38" t="e">
        <f t="shared" si="16"/>
        <v>#VALUE!</v>
      </c>
      <c r="M285" s="38" t="str">
        <f>IF(ISBLANK(Tabelle1!J287),"",MONTH(G285))</f>
        <v/>
      </c>
      <c r="N285" s="38" t="str">
        <f>IF(ISBLANK(Tabelle1!K287),"",MONTH(Tabelle1!K287))</f>
        <v/>
      </c>
      <c r="O285" s="38" t="e">
        <f t="shared" si="17"/>
        <v>#VALUE!</v>
      </c>
      <c r="Q285" s="38" t="str">
        <f>IF(ISBLANK(Tabelle1!J287),"",MONTH(Tabelle1!J287))</f>
        <v/>
      </c>
      <c r="R285" s="38" t="str">
        <f>IF(ISBLANK(Tabelle1!K287),"",MONTH(Tabelle1!K287))</f>
        <v/>
      </c>
      <c r="S285" s="38" t="e">
        <f t="shared" si="18"/>
        <v>#VALUE!</v>
      </c>
      <c r="U285" s="38" t="e">
        <f t="shared" si="19"/>
        <v>#VALUE!</v>
      </c>
      <c r="V285" s="38" t="str">
        <f>IF(Formeln!Q285="","",IF(OR(Tabelle1!F287="",MONTH(Tabelle1!J287)&gt;MONTH(Tabelle1!G287)),Formeln!S285,IF(Formeln!M285="","",Formeln!O285)))</f>
        <v/>
      </c>
      <c r="W285" s="38" t="e">
        <f>IF(Tabelle1!H287="",Tabelle1!L287*1500,Tabelle1!H287*1500)</f>
        <v>#VALUE!</v>
      </c>
      <c r="X285" s="38" t="e">
        <f>IF(AA285+AB285&gt;1,(Tabelle1!H287+Tabelle1!L287)*1500,W285)</f>
        <v>#VALUE!</v>
      </c>
      <c r="Y285" s="40">
        <f>Tabelle1!N287-Tabelle1!O287-Tabelle1!P287</f>
        <v>0</v>
      </c>
      <c r="AA285" s="38">
        <f>IF(Tabelle1!H287="",0,1)</f>
        <v>0</v>
      </c>
      <c r="AB285" s="38">
        <f>IF(Tabelle1!L287="",0,1)</f>
        <v>0</v>
      </c>
      <c r="AD285" s="38" t="str">
        <f>IF(Formeln!AA285+Formeln!AB285=0,"leer",IF(Formeln!X285&gt;Y285,Y285,Formeln!X285))</f>
        <v>leer</v>
      </c>
    </row>
    <row r="286" spans="7:30" x14ac:dyDescent="0.25">
      <c r="G286" s="39">
        <f>IF(Tabelle1!J288&gt;Tabelle1!G288,Tabelle1!J288,Tabelle1!G288)</f>
        <v>0</v>
      </c>
      <c r="I286" s="38" t="str">
        <f>IF(ISBLANK(Tabelle1!F288),"",MONTH(Tabelle1!F288))</f>
        <v/>
      </c>
      <c r="J286" s="38" t="str">
        <f>IF(ISBLANK(Tabelle1!G288),"",MONTH(Tabelle1!G288))</f>
        <v/>
      </c>
      <c r="K286" s="38" t="e">
        <f t="shared" si="16"/>
        <v>#VALUE!</v>
      </c>
      <c r="M286" s="38" t="str">
        <f>IF(ISBLANK(Tabelle1!J288),"",MONTH(G286))</f>
        <v/>
      </c>
      <c r="N286" s="38" t="str">
        <f>IF(ISBLANK(Tabelle1!K288),"",MONTH(Tabelle1!K288))</f>
        <v/>
      </c>
      <c r="O286" s="38" t="e">
        <f t="shared" si="17"/>
        <v>#VALUE!</v>
      </c>
      <c r="Q286" s="38" t="str">
        <f>IF(ISBLANK(Tabelle1!J288),"",MONTH(Tabelle1!J288))</f>
        <v/>
      </c>
      <c r="R286" s="38" t="str">
        <f>IF(ISBLANK(Tabelle1!K288),"",MONTH(Tabelle1!K288))</f>
        <v/>
      </c>
      <c r="S286" s="38" t="e">
        <f t="shared" si="18"/>
        <v>#VALUE!</v>
      </c>
      <c r="U286" s="38" t="e">
        <f t="shared" si="19"/>
        <v>#VALUE!</v>
      </c>
      <c r="V286" s="38" t="str">
        <f>IF(Formeln!Q286="","",IF(OR(Tabelle1!F288="",MONTH(Tabelle1!J288)&gt;MONTH(Tabelle1!G288)),Formeln!S286,IF(Formeln!M286="","",Formeln!O286)))</f>
        <v/>
      </c>
      <c r="W286" s="38" t="e">
        <f>IF(Tabelle1!H288="",Tabelle1!L288*1500,Tabelle1!H288*1500)</f>
        <v>#VALUE!</v>
      </c>
      <c r="X286" s="38" t="e">
        <f>IF(AA286+AB286&gt;1,(Tabelle1!H288+Tabelle1!L288)*1500,W286)</f>
        <v>#VALUE!</v>
      </c>
      <c r="Y286" s="40">
        <f>Tabelle1!N288-Tabelle1!O288-Tabelle1!P288</f>
        <v>0</v>
      </c>
      <c r="AA286" s="38">
        <f>IF(Tabelle1!H288="",0,1)</f>
        <v>0</v>
      </c>
      <c r="AB286" s="38">
        <f>IF(Tabelle1!L288="",0,1)</f>
        <v>0</v>
      </c>
      <c r="AD286" s="38" t="str">
        <f>IF(Formeln!AA286+Formeln!AB286=0,"leer",IF(Formeln!X286&gt;Y286,Y286,Formeln!X286))</f>
        <v>leer</v>
      </c>
    </row>
    <row r="287" spans="7:30" x14ac:dyDescent="0.25">
      <c r="G287" s="39">
        <f>IF(Tabelle1!J289&gt;Tabelle1!G289,Tabelle1!J289,Tabelle1!G289)</f>
        <v>0</v>
      </c>
      <c r="I287" s="38" t="str">
        <f>IF(ISBLANK(Tabelle1!F289),"",MONTH(Tabelle1!F289))</f>
        <v/>
      </c>
      <c r="J287" s="38" t="str">
        <f>IF(ISBLANK(Tabelle1!G289),"",MONTH(Tabelle1!G289))</f>
        <v/>
      </c>
      <c r="K287" s="38" t="e">
        <f t="shared" si="16"/>
        <v>#VALUE!</v>
      </c>
      <c r="M287" s="38" t="str">
        <f>IF(ISBLANK(Tabelle1!J289),"",MONTH(G287))</f>
        <v/>
      </c>
      <c r="N287" s="38" t="str">
        <f>IF(ISBLANK(Tabelle1!K289),"",MONTH(Tabelle1!K289))</f>
        <v/>
      </c>
      <c r="O287" s="38" t="e">
        <f t="shared" si="17"/>
        <v>#VALUE!</v>
      </c>
      <c r="Q287" s="38" t="str">
        <f>IF(ISBLANK(Tabelle1!J289),"",MONTH(Tabelle1!J289))</f>
        <v/>
      </c>
      <c r="R287" s="38" t="str">
        <f>IF(ISBLANK(Tabelle1!K289),"",MONTH(Tabelle1!K289))</f>
        <v/>
      </c>
      <c r="S287" s="38" t="e">
        <f t="shared" si="18"/>
        <v>#VALUE!</v>
      </c>
      <c r="U287" s="38" t="e">
        <f t="shared" si="19"/>
        <v>#VALUE!</v>
      </c>
      <c r="V287" s="38" t="str">
        <f>IF(Formeln!Q287="","",IF(OR(Tabelle1!F289="",MONTH(Tabelle1!J289)&gt;MONTH(Tabelle1!G289)),Formeln!S287,IF(Formeln!M287="","",Formeln!O287)))</f>
        <v/>
      </c>
      <c r="W287" s="38" t="e">
        <f>IF(Tabelle1!H289="",Tabelle1!L289*1500,Tabelle1!H289*1500)</f>
        <v>#VALUE!</v>
      </c>
      <c r="X287" s="38" t="e">
        <f>IF(AA287+AB287&gt;1,(Tabelle1!H289+Tabelle1!L289)*1500,W287)</f>
        <v>#VALUE!</v>
      </c>
      <c r="Y287" s="40">
        <f>Tabelle1!N289-Tabelle1!O289-Tabelle1!P289</f>
        <v>0</v>
      </c>
      <c r="AA287" s="38">
        <f>IF(Tabelle1!H289="",0,1)</f>
        <v>0</v>
      </c>
      <c r="AB287" s="38">
        <f>IF(Tabelle1!L289="",0,1)</f>
        <v>0</v>
      </c>
      <c r="AD287" s="38" t="str">
        <f>IF(Formeln!AA287+Formeln!AB287=0,"leer",IF(Formeln!X287&gt;Y287,Y287,Formeln!X287))</f>
        <v>leer</v>
      </c>
    </row>
    <row r="288" spans="7:30" x14ac:dyDescent="0.25">
      <c r="G288" s="39">
        <f>IF(Tabelle1!J290&gt;Tabelle1!G290,Tabelle1!J290,Tabelle1!G290)</f>
        <v>0</v>
      </c>
      <c r="I288" s="38" t="str">
        <f>IF(ISBLANK(Tabelle1!F290),"",MONTH(Tabelle1!F290))</f>
        <v/>
      </c>
      <c r="J288" s="38" t="str">
        <f>IF(ISBLANK(Tabelle1!G290),"",MONTH(Tabelle1!G290))</f>
        <v/>
      </c>
      <c r="K288" s="38" t="e">
        <f t="shared" si="16"/>
        <v>#VALUE!</v>
      </c>
      <c r="M288" s="38" t="str">
        <f>IF(ISBLANK(Tabelle1!J290),"",MONTH(G288))</f>
        <v/>
      </c>
      <c r="N288" s="38" t="str">
        <f>IF(ISBLANK(Tabelle1!K290),"",MONTH(Tabelle1!K290))</f>
        <v/>
      </c>
      <c r="O288" s="38" t="e">
        <f t="shared" si="17"/>
        <v>#VALUE!</v>
      </c>
      <c r="Q288" s="38" t="str">
        <f>IF(ISBLANK(Tabelle1!J290),"",MONTH(Tabelle1!J290))</f>
        <v/>
      </c>
      <c r="R288" s="38" t="str">
        <f>IF(ISBLANK(Tabelle1!K290),"",MONTH(Tabelle1!K290))</f>
        <v/>
      </c>
      <c r="S288" s="38" t="e">
        <f t="shared" si="18"/>
        <v>#VALUE!</v>
      </c>
      <c r="U288" s="38" t="e">
        <f t="shared" si="19"/>
        <v>#VALUE!</v>
      </c>
      <c r="V288" s="38" t="str">
        <f>IF(Formeln!Q288="","",IF(OR(Tabelle1!F290="",MONTH(Tabelle1!J290)&gt;MONTH(Tabelle1!G290)),Formeln!S288,IF(Formeln!M288="","",Formeln!O288)))</f>
        <v/>
      </c>
      <c r="W288" s="38" t="e">
        <f>IF(Tabelle1!H290="",Tabelle1!L290*1500,Tabelle1!H290*1500)</f>
        <v>#VALUE!</v>
      </c>
      <c r="X288" s="38" t="e">
        <f>IF(AA288+AB288&gt;1,(Tabelle1!H290+Tabelle1!L290)*1500,W288)</f>
        <v>#VALUE!</v>
      </c>
      <c r="Y288" s="40">
        <f>Tabelle1!N290-Tabelle1!O290-Tabelle1!P290</f>
        <v>0</v>
      </c>
      <c r="AA288" s="38">
        <f>IF(Tabelle1!H290="",0,1)</f>
        <v>0</v>
      </c>
      <c r="AB288" s="38">
        <f>IF(Tabelle1!L290="",0,1)</f>
        <v>0</v>
      </c>
      <c r="AD288" s="38" t="str">
        <f>IF(Formeln!AA288+Formeln!AB288=0,"leer",IF(Formeln!X288&gt;Y288,Y288,Formeln!X288))</f>
        <v>leer</v>
      </c>
    </row>
    <row r="289" spans="7:30" x14ac:dyDescent="0.25">
      <c r="G289" s="39">
        <f>IF(Tabelle1!J291&gt;Tabelle1!G291,Tabelle1!J291,Tabelle1!G291)</f>
        <v>0</v>
      </c>
      <c r="I289" s="38" t="str">
        <f>IF(ISBLANK(Tabelle1!F291),"",MONTH(Tabelle1!F291))</f>
        <v/>
      </c>
      <c r="J289" s="38" t="str">
        <f>IF(ISBLANK(Tabelle1!G291),"",MONTH(Tabelle1!G291))</f>
        <v/>
      </c>
      <c r="K289" s="38" t="e">
        <f t="shared" si="16"/>
        <v>#VALUE!</v>
      </c>
      <c r="M289" s="38" t="str">
        <f>IF(ISBLANK(Tabelle1!J291),"",MONTH(G289))</f>
        <v/>
      </c>
      <c r="N289" s="38" t="str">
        <f>IF(ISBLANK(Tabelle1!K291),"",MONTH(Tabelle1!K291))</f>
        <v/>
      </c>
      <c r="O289" s="38" t="e">
        <f t="shared" si="17"/>
        <v>#VALUE!</v>
      </c>
      <c r="Q289" s="38" t="str">
        <f>IF(ISBLANK(Tabelle1!J291),"",MONTH(Tabelle1!J291))</f>
        <v/>
      </c>
      <c r="R289" s="38" t="str">
        <f>IF(ISBLANK(Tabelle1!K291),"",MONTH(Tabelle1!K291))</f>
        <v/>
      </c>
      <c r="S289" s="38" t="e">
        <f t="shared" si="18"/>
        <v>#VALUE!</v>
      </c>
      <c r="U289" s="38" t="e">
        <f t="shared" si="19"/>
        <v>#VALUE!</v>
      </c>
      <c r="V289" s="38" t="str">
        <f>IF(Formeln!Q289="","",IF(OR(Tabelle1!F291="",MONTH(Tabelle1!J291)&gt;MONTH(Tabelle1!G291)),Formeln!S289,IF(Formeln!M289="","",Formeln!O289)))</f>
        <v/>
      </c>
      <c r="W289" s="38" t="e">
        <f>IF(Tabelle1!H291="",Tabelle1!L291*1500,Tabelle1!H291*1500)</f>
        <v>#VALUE!</v>
      </c>
      <c r="X289" s="38" t="e">
        <f>IF(AA289+AB289&gt;1,(Tabelle1!H291+Tabelle1!L291)*1500,W289)</f>
        <v>#VALUE!</v>
      </c>
      <c r="Y289" s="40">
        <f>Tabelle1!N291-Tabelle1!O291-Tabelle1!P291</f>
        <v>0</v>
      </c>
      <c r="AA289" s="38">
        <f>IF(Tabelle1!H291="",0,1)</f>
        <v>0</v>
      </c>
      <c r="AB289" s="38">
        <f>IF(Tabelle1!L291="",0,1)</f>
        <v>0</v>
      </c>
      <c r="AD289" s="38" t="str">
        <f>IF(Formeln!AA289+Formeln!AB289=0,"leer",IF(Formeln!X289&gt;Y289,Y289,Formeln!X289))</f>
        <v>leer</v>
      </c>
    </row>
    <row r="290" spans="7:30" x14ac:dyDescent="0.25">
      <c r="G290" s="39">
        <f>IF(Tabelle1!J292&gt;Tabelle1!G292,Tabelle1!J292,Tabelle1!G292)</f>
        <v>0</v>
      </c>
      <c r="I290" s="38" t="str">
        <f>IF(ISBLANK(Tabelle1!F292),"",MONTH(Tabelle1!F292))</f>
        <v/>
      </c>
      <c r="J290" s="38" t="str">
        <f>IF(ISBLANK(Tabelle1!G292),"",MONTH(Tabelle1!G292))</f>
        <v/>
      </c>
      <c r="K290" s="38" t="e">
        <f t="shared" si="16"/>
        <v>#VALUE!</v>
      </c>
      <c r="M290" s="38" t="str">
        <f>IF(ISBLANK(Tabelle1!J292),"",MONTH(G290))</f>
        <v/>
      </c>
      <c r="N290" s="38" t="str">
        <f>IF(ISBLANK(Tabelle1!K292),"",MONTH(Tabelle1!K292))</f>
        <v/>
      </c>
      <c r="O290" s="38" t="e">
        <f t="shared" si="17"/>
        <v>#VALUE!</v>
      </c>
      <c r="Q290" s="38" t="str">
        <f>IF(ISBLANK(Tabelle1!J292),"",MONTH(Tabelle1!J292))</f>
        <v/>
      </c>
      <c r="R290" s="38" t="str">
        <f>IF(ISBLANK(Tabelle1!K292),"",MONTH(Tabelle1!K292))</f>
        <v/>
      </c>
      <c r="S290" s="38" t="e">
        <f t="shared" si="18"/>
        <v>#VALUE!</v>
      </c>
      <c r="U290" s="38" t="e">
        <f t="shared" si="19"/>
        <v>#VALUE!</v>
      </c>
      <c r="V290" s="38" t="str">
        <f>IF(Formeln!Q290="","",IF(OR(Tabelle1!F292="",MONTH(Tabelle1!J292)&gt;MONTH(Tabelle1!G292)),Formeln!S290,IF(Formeln!M290="","",Formeln!O290)))</f>
        <v/>
      </c>
      <c r="W290" s="38" t="e">
        <f>IF(Tabelle1!H292="",Tabelle1!L292*1500,Tabelle1!H292*1500)</f>
        <v>#VALUE!</v>
      </c>
      <c r="X290" s="38" t="e">
        <f>IF(AA290+AB290&gt;1,(Tabelle1!H292+Tabelle1!L292)*1500,W290)</f>
        <v>#VALUE!</v>
      </c>
      <c r="Y290" s="40">
        <f>Tabelle1!N292-Tabelle1!O292-Tabelle1!P292</f>
        <v>0</v>
      </c>
      <c r="AA290" s="38">
        <f>IF(Tabelle1!H292="",0,1)</f>
        <v>0</v>
      </c>
      <c r="AB290" s="38">
        <f>IF(Tabelle1!L292="",0,1)</f>
        <v>0</v>
      </c>
      <c r="AD290" s="38" t="str">
        <f>IF(Formeln!AA290+Formeln!AB290=0,"leer",IF(Formeln!X290&gt;Y290,Y290,Formeln!X290))</f>
        <v>leer</v>
      </c>
    </row>
    <row r="291" spans="7:30" x14ac:dyDescent="0.25">
      <c r="G291" s="39">
        <f>IF(Tabelle1!J293&gt;Tabelle1!G293,Tabelle1!J293,Tabelle1!G293)</f>
        <v>0</v>
      </c>
      <c r="I291" s="38" t="str">
        <f>IF(ISBLANK(Tabelle1!F293),"",MONTH(Tabelle1!F293))</f>
        <v/>
      </c>
      <c r="J291" s="38" t="str">
        <f>IF(ISBLANK(Tabelle1!G293),"",MONTH(Tabelle1!G293))</f>
        <v/>
      </c>
      <c r="K291" s="38" t="e">
        <f t="shared" si="16"/>
        <v>#VALUE!</v>
      </c>
      <c r="M291" s="38" t="str">
        <f>IF(ISBLANK(Tabelle1!J293),"",MONTH(G291))</f>
        <v/>
      </c>
      <c r="N291" s="38" t="str">
        <f>IF(ISBLANK(Tabelle1!K293),"",MONTH(Tabelle1!K293))</f>
        <v/>
      </c>
      <c r="O291" s="38" t="e">
        <f t="shared" si="17"/>
        <v>#VALUE!</v>
      </c>
      <c r="Q291" s="38" t="str">
        <f>IF(ISBLANK(Tabelle1!J293),"",MONTH(Tabelle1!J293))</f>
        <v/>
      </c>
      <c r="R291" s="38" t="str">
        <f>IF(ISBLANK(Tabelle1!K293),"",MONTH(Tabelle1!K293))</f>
        <v/>
      </c>
      <c r="S291" s="38" t="e">
        <f t="shared" si="18"/>
        <v>#VALUE!</v>
      </c>
      <c r="U291" s="38" t="e">
        <f t="shared" si="19"/>
        <v>#VALUE!</v>
      </c>
      <c r="V291" s="38" t="str">
        <f>IF(Formeln!Q291="","",IF(OR(Tabelle1!F293="",MONTH(Tabelle1!J293)&gt;MONTH(Tabelle1!G293)),Formeln!S291,IF(Formeln!M291="","",Formeln!O291)))</f>
        <v/>
      </c>
      <c r="W291" s="38" t="e">
        <f>IF(Tabelle1!H293="",Tabelle1!L293*1500,Tabelle1!H293*1500)</f>
        <v>#VALUE!</v>
      </c>
      <c r="X291" s="38" t="e">
        <f>IF(AA291+AB291&gt;1,(Tabelle1!H293+Tabelle1!L293)*1500,W291)</f>
        <v>#VALUE!</v>
      </c>
      <c r="Y291" s="40">
        <f>Tabelle1!N293-Tabelle1!O293-Tabelle1!P293</f>
        <v>0</v>
      </c>
      <c r="AA291" s="38">
        <f>IF(Tabelle1!H293="",0,1)</f>
        <v>0</v>
      </c>
      <c r="AB291" s="38">
        <f>IF(Tabelle1!L293="",0,1)</f>
        <v>0</v>
      </c>
      <c r="AD291" s="38" t="str">
        <f>IF(Formeln!AA291+Formeln!AB291=0,"leer",IF(Formeln!X291&gt;Y291,Y291,Formeln!X291))</f>
        <v>leer</v>
      </c>
    </row>
    <row r="292" spans="7:30" x14ac:dyDescent="0.25">
      <c r="G292" s="39">
        <f>IF(Tabelle1!J294&gt;Tabelle1!G294,Tabelle1!J294,Tabelle1!G294)</f>
        <v>0</v>
      </c>
      <c r="I292" s="38" t="str">
        <f>IF(ISBLANK(Tabelle1!F294),"",MONTH(Tabelle1!F294))</f>
        <v/>
      </c>
      <c r="J292" s="38" t="str">
        <f>IF(ISBLANK(Tabelle1!G294),"",MONTH(Tabelle1!G294))</f>
        <v/>
      </c>
      <c r="K292" s="38" t="e">
        <f t="shared" si="16"/>
        <v>#VALUE!</v>
      </c>
      <c r="M292" s="38" t="str">
        <f>IF(ISBLANK(Tabelle1!J294),"",MONTH(G292))</f>
        <v/>
      </c>
      <c r="N292" s="38" t="str">
        <f>IF(ISBLANK(Tabelle1!K294),"",MONTH(Tabelle1!K294))</f>
        <v/>
      </c>
      <c r="O292" s="38" t="e">
        <f t="shared" si="17"/>
        <v>#VALUE!</v>
      </c>
      <c r="Q292" s="38" t="str">
        <f>IF(ISBLANK(Tabelle1!J294),"",MONTH(Tabelle1!J294))</f>
        <v/>
      </c>
      <c r="R292" s="38" t="str">
        <f>IF(ISBLANK(Tabelle1!K294),"",MONTH(Tabelle1!K294))</f>
        <v/>
      </c>
      <c r="S292" s="38" t="e">
        <f t="shared" si="18"/>
        <v>#VALUE!</v>
      </c>
      <c r="U292" s="38" t="e">
        <f t="shared" si="19"/>
        <v>#VALUE!</v>
      </c>
      <c r="V292" s="38" t="str">
        <f>IF(Formeln!Q292="","",IF(OR(Tabelle1!F294="",MONTH(Tabelle1!J294)&gt;MONTH(Tabelle1!G294)),Formeln!S292,IF(Formeln!M292="","",Formeln!O292)))</f>
        <v/>
      </c>
      <c r="W292" s="38" t="e">
        <f>IF(Tabelle1!H294="",Tabelle1!L294*1500,Tabelle1!H294*1500)</f>
        <v>#VALUE!</v>
      </c>
      <c r="X292" s="38" t="e">
        <f>IF(AA292+AB292&gt;1,(Tabelle1!H294+Tabelle1!L294)*1500,W292)</f>
        <v>#VALUE!</v>
      </c>
      <c r="Y292" s="40">
        <f>Tabelle1!N294-Tabelle1!O294-Tabelle1!P294</f>
        <v>0</v>
      </c>
      <c r="AA292" s="38">
        <f>IF(Tabelle1!H294="",0,1)</f>
        <v>0</v>
      </c>
      <c r="AB292" s="38">
        <f>IF(Tabelle1!L294="",0,1)</f>
        <v>0</v>
      </c>
      <c r="AD292" s="38" t="str">
        <f>IF(Formeln!AA292+Formeln!AB292=0,"leer",IF(Formeln!X292&gt;Y292,Y292,Formeln!X292))</f>
        <v>leer</v>
      </c>
    </row>
    <row r="293" spans="7:30" x14ac:dyDescent="0.25">
      <c r="G293" s="39">
        <f>IF(Tabelle1!J295&gt;Tabelle1!G295,Tabelle1!J295,Tabelle1!G295)</f>
        <v>0</v>
      </c>
      <c r="I293" s="38" t="str">
        <f>IF(ISBLANK(Tabelle1!F295),"",MONTH(Tabelle1!F295))</f>
        <v/>
      </c>
      <c r="J293" s="38" t="str">
        <f>IF(ISBLANK(Tabelle1!G295),"",MONTH(Tabelle1!G295))</f>
        <v/>
      </c>
      <c r="K293" s="38" t="e">
        <f t="shared" si="16"/>
        <v>#VALUE!</v>
      </c>
      <c r="M293" s="38" t="str">
        <f>IF(ISBLANK(Tabelle1!J295),"",MONTH(G293))</f>
        <v/>
      </c>
      <c r="N293" s="38" t="str">
        <f>IF(ISBLANK(Tabelle1!K295),"",MONTH(Tabelle1!K295))</f>
        <v/>
      </c>
      <c r="O293" s="38" t="e">
        <f t="shared" si="17"/>
        <v>#VALUE!</v>
      </c>
      <c r="Q293" s="38" t="str">
        <f>IF(ISBLANK(Tabelle1!J295),"",MONTH(Tabelle1!J295))</f>
        <v/>
      </c>
      <c r="R293" s="38" t="str">
        <f>IF(ISBLANK(Tabelle1!K295),"",MONTH(Tabelle1!K295))</f>
        <v/>
      </c>
      <c r="S293" s="38" t="e">
        <f t="shared" si="18"/>
        <v>#VALUE!</v>
      </c>
      <c r="U293" s="38" t="e">
        <f t="shared" si="19"/>
        <v>#VALUE!</v>
      </c>
      <c r="V293" s="38" t="str">
        <f>IF(Formeln!Q293="","",IF(OR(Tabelle1!F295="",MONTH(Tabelle1!J295)&gt;MONTH(Tabelle1!G295)),Formeln!S293,IF(Formeln!M293="","",Formeln!O293)))</f>
        <v/>
      </c>
      <c r="W293" s="38" t="e">
        <f>IF(Tabelle1!H295="",Tabelle1!L295*1500,Tabelle1!H295*1500)</f>
        <v>#VALUE!</v>
      </c>
      <c r="X293" s="38" t="e">
        <f>IF(AA293+AB293&gt;1,(Tabelle1!H295+Tabelle1!L295)*1500,W293)</f>
        <v>#VALUE!</v>
      </c>
      <c r="Y293" s="40">
        <f>Tabelle1!N295-Tabelle1!O295-Tabelle1!P295</f>
        <v>0</v>
      </c>
      <c r="AA293" s="38">
        <f>IF(Tabelle1!H295="",0,1)</f>
        <v>0</v>
      </c>
      <c r="AB293" s="38">
        <f>IF(Tabelle1!L295="",0,1)</f>
        <v>0</v>
      </c>
      <c r="AD293" s="38" t="str">
        <f>IF(Formeln!AA293+Formeln!AB293=0,"leer",IF(Formeln!X293&gt;Y293,Y293,Formeln!X293))</f>
        <v>leer</v>
      </c>
    </row>
    <row r="294" spans="7:30" x14ac:dyDescent="0.25">
      <c r="G294" s="39">
        <f>IF(Tabelle1!J296&gt;Tabelle1!G296,Tabelle1!J296,Tabelle1!G296)</f>
        <v>0</v>
      </c>
      <c r="I294" s="38" t="str">
        <f>IF(ISBLANK(Tabelle1!F296),"",MONTH(Tabelle1!F296))</f>
        <v/>
      </c>
      <c r="J294" s="38" t="str">
        <f>IF(ISBLANK(Tabelle1!G296),"",MONTH(Tabelle1!G296))</f>
        <v/>
      </c>
      <c r="K294" s="38" t="e">
        <f t="shared" si="16"/>
        <v>#VALUE!</v>
      </c>
      <c r="M294" s="38" t="str">
        <f>IF(ISBLANK(Tabelle1!J296),"",MONTH(G294))</f>
        <v/>
      </c>
      <c r="N294" s="38" t="str">
        <f>IF(ISBLANK(Tabelle1!K296),"",MONTH(Tabelle1!K296))</f>
        <v/>
      </c>
      <c r="O294" s="38" t="e">
        <f t="shared" si="17"/>
        <v>#VALUE!</v>
      </c>
      <c r="Q294" s="38" t="str">
        <f>IF(ISBLANK(Tabelle1!J296),"",MONTH(Tabelle1!J296))</f>
        <v/>
      </c>
      <c r="R294" s="38" t="str">
        <f>IF(ISBLANK(Tabelle1!K296),"",MONTH(Tabelle1!K296))</f>
        <v/>
      </c>
      <c r="S294" s="38" t="e">
        <f t="shared" si="18"/>
        <v>#VALUE!</v>
      </c>
      <c r="U294" s="38" t="e">
        <f t="shared" si="19"/>
        <v>#VALUE!</v>
      </c>
      <c r="V294" s="38" t="str">
        <f>IF(Formeln!Q294="","",IF(OR(Tabelle1!F296="",MONTH(Tabelle1!J296)&gt;MONTH(Tabelle1!G296)),Formeln!S294,IF(Formeln!M294="","",Formeln!O294)))</f>
        <v/>
      </c>
      <c r="W294" s="38" t="e">
        <f>IF(Tabelle1!H296="",Tabelle1!L296*1500,Tabelle1!H296*1500)</f>
        <v>#VALUE!</v>
      </c>
      <c r="X294" s="38" t="e">
        <f>IF(AA294+AB294&gt;1,(Tabelle1!H296+Tabelle1!L296)*1500,W294)</f>
        <v>#VALUE!</v>
      </c>
      <c r="Y294" s="40">
        <f>Tabelle1!N296-Tabelle1!O296-Tabelle1!P296</f>
        <v>0</v>
      </c>
      <c r="AA294" s="38">
        <f>IF(Tabelle1!H296="",0,1)</f>
        <v>0</v>
      </c>
      <c r="AB294" s="38">
        <f>IF(Tabelle1!L296="",0,1)</f>
        <v>0</v>
      </c>
      <c r="AD294" s="38" t="str">
        <f>IF(Formeln!AA294+Formeln!AB294=0,"leer",IF(Formeln!X294&gt;Y294,Y294,Formeln!X294))</f>
        <v>leer</v>
      </c>
    </row>
    <row r="295" spans="7:30" x14ac:dyDescent="0.25">
      <c r="G295" s="39">
        <f>IF(Tabelle1!J297&gt;Tabelle1!G297,Tabelle1!J297,Tabelle1!G297)</f>
        <v>0</v>
      </c>
      <c r="I295" s="38" t="str">
        <f>IF(ISBLANK(Tabelle1!F297),"",MONTH(Tabelle1!F297))</f>
        <v/>
      </c>
      <c r="J295" s="38" t="str">
        <f>IF(ISBLANK(Tabelle1!G297),"",MONTH(Tabelle1!G297))</f>
        <v/>
      </c>
      <c r="K295" s="38" t="e">
        <f t="shared" si="16"/>
        <v>#VALUE!</v>
      </c>
      <c r="M295" s="38" t="str">
        <f>IF(ISBLANK(Tabelle1!J297),"",MONTH(G295))</f>
        <v/>
      </c>
      <c r="N295" s="38" t="str">
        <f>IF(ISBLANK(Tabelle1!K297),"",MONTH(Tabelle1!K297))</f>
        <v/>
      </c>
      <c r="O295" s="38" t="e">
        <f t="shared" si="17"/>
        <v>#VALUE!</v>
      </c>
      <c r="Q295" s="38" t="str">
        <f>IF(ISBLANK(Tabelle1!J297),"",MONTH(Tabelle1!J297))</f>
        <v/>
      </c>
      <c r="R295" s="38" t="str">
        <f>IF(ISBLANK(Tabelle1!K297),"",MONTH(Tabelle1!K297))</f>
        <v/>
      </c>
      <c r="S295" s="38" t="e">
        <f t="shared" si="18"/>
        <v>#VALUE!</v>
      </c>
      <c r="U295" s="38" t="e">
        <f t="shared" si="19"/>
        <v>#VALUE!</v>
      </c>
      <c r="V295" s="38" t="str">
        <f>IF(Formeln!Q295="","",IF(OR(Tabelle1!F297="",MONTH(Tabelle1!J297)&gt;MONTH(Tabelle1!G297)),Formeln!S295,IF(Formeln!M295="","",Formeln!O295)))</f>
        <v/>
      </c>
      <c r="W295" s="38" t="e">
        <f>IF(Tabelle1!H297="",Tabelle1!L297*1500,Tabelle1!H297*1500)</f>
        <v>#VALUE!</v>
      </c>
      <c r="X295" s="38" t="e">
        <f>IF(AA295+AB295&gt;1,(Tabelle1!H297+Tabelle1!L297)*1500,W295)</f>
        <v>#VALUE!</v>
      </c>
      <c r="Y295" s="40">
        <f>Tabelle1!N297-Tabelle1!O297-Tabelle1!P297</f>
        <v>0</v>
      </c>
      <c r="AA295" s="38">
        <f>IF(Tabelle1!H297="",0,1)</f>
        <v>0</v>
      </c>
      <c r="AB295" s="38">
        <f>IF(Tabelle1!L297="",0,1)</f>
        <v>0</v>
      </c>
      <c r="AD295" s="38" t="str">
        <f>IF(Formeln!AA295+Formeln!AB295=0,"leer",IF(Formeln!X295&gt;Y295,Y295,Formeln!X295))</f>
        <v>leer</v>
      </c>
    </row>
    <row r="296" spans="7:30" x14ac:dyDescent="0.25">
      <c r="G296" s="39">
        <f>IF(Tabelle1!J298&gt;Tabelle1!G298,Tabelle1!J298,Tabelle1!G298)</f>
        <v>0</v>
      </c>
      <c r="I296" s="38" t="str">
        <f>IF(ISBLANK(Tabelle1!F298),"",MONTH(Tabelle1!F298))</f>
        <v/>
      </c>
      <c r="J296" s="38" t="str">
        <f>IF(ISBLANK(Tabelle1!G298),"",MONTH(Tabelle1!G298))</f>
        <v/>
      </c>
      <c r="K296" s="38" t="e">
        <f t="shared" si="16"/>
        <v>#VALUE!</v>
      </c>
      <c r="M296" s="38" t="str">
        <f>IF(ISBLANK(Tabelle1!J298),"",MONTH(G296))</f>
        <v/>
      </c>
      <c r="N296" s="38" t="str">
        <f>IF(ISBLANK(Tabelle1!K298),"",MONTH(Tabelle1!K298))</f>
        <v/>
      </c>
      <c r="O296" s="38" t="e">
        <f t="shared" si="17"/>
        <v>#VALUE!</v>
      </c>
      <c r="Q296" s="38" t="str">
        <f>IF(ISBLANK(Tabelle1!J298),"",MONTH(Tabelle1!J298))</f>
        <v/>
      </c>
      <c r="R296" s="38" t="str">
        <f>IF(ISBLANK(Tabelle1!K298),"",MONTH(Tabelle1!K298))</f>
        <v/>
      </c>
      <c r="S296" s="38" t="e">
        <f t="shared" si="18"/>
        <v>#VALUE!</v>
      </c>
      <c r="U296" s="38" t="e">
        <f t="shared" si="19"/>
        <v>#VALUE!</v>
      </c>
      <c r="V296" s="38" t="str">
        <f>IF(Formeln!Q296="","",IF(OR(Tabelle1!F298="",MONTH(Tabelle1!J298)&gt;MONTH(Tabelle1!G298)),Formeln!S296,IF(Formeln!M296="","",Formeln!O296)))</f>
        <v/>
      </c>
      <c r="W296" s="38" t="e">
        <f>IF(Tabelle1!H298="",Tabelle1!L298*1500,Tabelle1!H298*1500)</f>
        <v>#VALUE!</v>
      </c>
      <c r="X296" s="38" t="e">
        <f>IF(AA296+AB296&gt;1,(Tabelle1!H298+Tabelle1!L298)*1500,W296)</f>
        <v>#VALUE!</v>
      </c>
      <c r="Y296" s="40">
        <f>Tabelle1!N298-Tabelle1!O298-Tabelle1!P298</f>
        <v>0</v>
      </c>
      <c r="AA296" s="38">
        <f>IF(Tabelle1!H298="",0,1)</f>
        <v>0</v>
      </c>
      <c r="AB296" s="38">
        <f>IF(Tabelle1!L298="",0,1)</f>
        <v>0</v>
      </c>
      <c r="AD296" s="38" t="str">
        <f>IF(Formeln!AA296+Formeln!AB296=0,"leer",IF(Formeln!X296&gt;Y296,Y296,Formeln!X296))</f>
        <v>leer</v>
      </c>
    </row>
    <row r="297" spans="7:30" x14ac:dyDescent="0.25">
      <c r="G297" s="39">
        <f>IF(Tabelle1!J299&gt;Tabelle1!G299,Tabelle1!J299,Tabelle1!G299)</f>
        <v>0</v>
      </c>
      <c r="I297" s="38" t="str">
        <f>IF(ISBLANK(Tabelle1!F299),"",MONTH(Tabelle1!F299))</f>
        <v/>
      </c>
      <c r="J297" s="38" t="str">
        <f>IF(ISBLANK(Tabelle1!G299),"",MONTH(Tabelle1!G299))</f>
        <v/>
      </c>
      <c r="K297" s="38" t="e">
        <f t="shared" si="16"/>
        <v>#VALUE!</v>
      </c>
      <c r="M297" s="38" t="str">
        <f>IF(ISBLANK(Tabelle1!J299),"",MONTH(G297))</f>
        <v/>
      </c>
      <c r="N297" s="38" t="str">
        <f>IF(ISBLANK(Tabelle1!K299),"",MONTH(Tabelle1!K299))</f>
        <v/>
      </c>
      <c r="O297" s="38" t="e">
        <f t="shared" si="17"/>
        <v>#VALUE!</v>
      </c>
      <c r="Q297" s="38" t="str">
        <f>IF(ISBLANK(Tabelle1!J299),"",MONTH(Tabelle1!J299))</f>
        <v/>
      </c>
      <c r="R297" s="38" t="str">
        <f>IF(ISBLANK(Tabelle1!K299),"",MONTH(Tabelle1!K299))</f>
        <v/>
      </c>
      <c r="S297" s="38" t="e">
        <f t="shared" si="18"/>
        <v>#VALUE!</v>
      </c>
      <c r="U297" s="38" t="e">
        <f t="shared" si="19"/>
        <v>#VALUE!</v>
      </c>
      <c r="V297" s="38" t="str">
        <f>IF(Formeln!Q297="","",IF(OR(Tabelle1!F299="",MONTH(Tabelle1!J299)&gt;MONTH(Tabelle1!G299)),Formeln!S297,IF(Formeln!M297="","",Formeln!O297)))</f>
        <v/>
      </c>
      <c r="W297" s="38" t="e">
        <f>IF(Tabelle1!H299="",Tabelle1!L299*1500,Tabelle1!H299*1500)</f>
        <v>#VALUE!</v>
      </c>
      <c r="X297" s="38" t="e">
        <f>IF(AA297+AB297&gt;1,(Tabelle1!H299+Tabelle1!L299)*1500,W297)</f>
        <v>#VALUE!</v>
      </c>
      <c r="Y297" s="40">
        <f>Tabelle1!N299-Tabelle1!O299-Tabelle1!P299</f>
        <v>0</v>
      </c>
      <c r="AA297" s="38">
        <f>IF(Tabelle1!H299="",0,1)</f>
        <v>0</v>
      </c>
      <c r="AB297" s="38">
        <f>IF(Tabelle1!L299="",0,1)</f>
        <v>0</v>
      </c>
      <c r="AD297" s="38" t="str">
        <f>IF(Formeln!AA297+Formeln!AB297=0,"leer",IF(Formeln!X297&gt;Y297,Y297,Formeln!X297))</f>
        <v>leer</v>
      </c>
    </row>
    <row r="298" spans="7:30" x14ac:dyDescent="0.25">
      <c r="G298" s="39">
        <f>IF(Tabelle1!J300&gt;Tabelle1!G300,Tabelle1!J300,Tabelle1!G300)</f>
        <v>0</v>
      </c>
      <c r="I298" s="38" t="str">
        <f>IF(ISBLANK(Tabelle1!F300),"",MONTH(Tabelle1!F300))</f>
        <v/>
      </c>
      <c r="J298" s="38" t="str">
        <f>IF(ISBLANK(Tabelle1!G300),"",MONTH(Tabelle1!G300))</f>
        <v/>
      </c>
      <c r="K298" s="38" t="e">
        <f t="shared" si="16"/>
        <v>#VALUE!</v>
      </c>
      <c r="M298" s="38" t="str">
        <f>IF(ISBLANK(Tabelle1!J300),"",MONTH(G298))</f>
        <v/>
      </c>
      <c r="N298" s="38" t="str">
        <f>IF(ISBLANK(Tabelle1!K300),"",MONTH(Tabelle1!K300))</f>
        <v/>
      </c>
      <c r="O298" s="38" t="e">
        <f t="shared" si="17"/>
        <v>#VALUE!</v>
      </c>
      <c r="Q298" s="38" t="str">
        <f>IF(ISBLANK(Tabelle1!J300),"",MONTH(Tabelle1!J300))</f>
        <v/>
      </c>
      <c r="R298" s="38" t="str">
        <f>IF(ISBLANK(Tabelle1!K300),"",MONTH(Tabelle1!K300))</f>
        <v/>
      </c>
      <c r="S298" s="38" t="e">
        <f t="shared" si="18"/>
        <v>#VALUE!</v>
      </c>
      <c r="U298" s="38" t="e">
        <f t="shared" si="19"/>
        <v>#VALUE!</v>
      </c>
      <c r="V298" s="38" t="str">
        <f>IF(Formeln!Q298="","",IF(OR(Tabelle1!F300="",MONTH(Tabelle1!J300)&gt;MONTH(Tabelle1!G300)),Formeln!S298,IF(Formeln!M298="","",Formeln!O298)))</f>
        <v/>
      </c>
      <c r="W298" s="38" t="e">
        <f>IF(Tabelle1!H300="",Tabelle1!L300*1500,Tabelle1!H300*1500)</f>
        <v>#VALUE!</v>
      </c>
      <c r="X298" s="38" t="e">
        <f>IF(AA298+AB298&gt;1,(Tabelle1!H300+Tabelle1!L300)*1500,W298)</f>
        <v>#VALUE!</v>
      </c>
      <c r="Y298" s="40">
        <f>Tabelle1!N300-Tabelle1!O300-Tabelle1!P300</f>
        <v>0</v>
      </c>
      <c r="AA298" s="38">
        <f>IF(Tabelle1!H300="",0,1)</f>
        <v>0</v>
      </c>
      <c r="AB298" s="38">
        <f>IF(Tabelle1!L300="",0,1)</f>
        <v>0</v>
      </c>
      <c r="AD298" s="38" t="str">
        <f>IF(Formeln!AA298+Formeln!AB298=0,"leer",IF(Formeln!X298&gt;Y298,Y298,Formeln!X298))</f>
        <v>leer</v>
      </c>
    </row>
    <row r="299" spans="7:30" x14ac:dyDescent="0.25">
      <c r="G299" s="39">
        <f>IF(Tabelle1!J301&gt;Tabelle1!G301,Tabelle1!J301,Tabelle1!G301)</f>
        <v>0</v>
      </c>
      <c r="I299" s="38" t="str">
        <f>IF(ISBLANK(Tabelle1!F301),"",MONTH(Tabelle1!F301))</f>
        <v/>
      </c>
      <c r="J299" s="38" t="str">
        <f>IF(ISBLANK(Tabelle1!G301),"",MONTH(Tabelle1!G301))</f>
        <v/>
      </c>
      <c r="K299" s="38" t="e">
        <f t="shared" si="16"/>
        <v>#VALUE!</v>
      </c>
      <c r="M299" s="38" t="str">
        <f>IF(ISBLANK(Tabelle1!J301),"",MONTH(G299))</f>
        <v/>
      </c>
      <c r="N299" s="38" t="str">
        <f>IF(ISBLANK(Tabelle1!K301),"",MONTH(Tabelle1!K301))</f>
        <v/>
      </c>
      <c r="O299" s="38" t="e">
        <f t="shared" si="17"/>
        <v>#VALUE!</v>
      </c>
      <c r="Q299" s="38" t="str">
        <f>IF(ISBLANK(Tabelle1!J301),"",MONTH(Tabelle1!J301))</f>
        <v/>
      </c>
      <c r="R299" s="38" t="str">
        <f>IF(ISBLANK(Tabelle1!K301),"",MONTH(Tabelle1!K301))</f>
        <v/>
      </c>
      <c r="S299" s="38" t="e">
        <f t="shared" si="18"/>
        <v>#VALUE!</v>
      </c>
      <c r="U299" s="38" t="e">
        <f t="shared" si="19"/>
        <v>#VALUE!</v>
      </c>
      <c r="V299" s="38" t="str">
        <f>IF(Formeln!Q299="","",IF(OR(Tabelle1!F301="",MONTH(Tabelle1!J301)&gt;MONTH(Tabelle1!G301)),Formeln!S299,IF(Formeln!M299="","",Formeln!O299)))</f>
        <v/>
      </c>
      <c r="W299" s="38" t="e">
        <f>IF(Tabelle1!H301="",Tabelle1!L301*1500,Tabelle1!H301*1500)</f>
        <v>#VALUE!</v>
      </c>
      <c r="X299" s="38" t="e">
        <f>IF(AA299+AB299&gt;1,(Tabelle1!H301+Tabelle1!L301)*1500,W299)</f>
        <v>#VALUE!</v>
      </c>
      <c r="Y299" s="40">
        <f>Tabelle1!N301-Tabelle1!O301-Tabelle1!P301</f>
        <v>0</v>
      </c>
      <c r="AA299" s="38">
        <f>IF(Tabelle1!H301="",0,1)</f>
        <v>0</v>
      </c>
      <c r="AB299" s="38">
        <f>IF(Tabelle1!L301="",0,1)</f>
        <v>0</v>
      </c>
      <c r="AD299" s="38" t="str">
        <f>IF(Formeln!AA299+Formeln!AB299=0,"leer",IF(Formeln!X299&gt;Y299,Y299,Formeln!X299))</f>
        <v>leer</v>
      </c>
    </row>
    <row r="300" spans="7:30" x14ac:dyDescent="0.25">
      <c r="G300" s="39">
        <f>IF(Tabelle1!J302&gt;Tabelle1!G302,Tabelle1!J302,Tabelle1!G302)</f>
        <v>0</v>
      </c>
      <c r="I300" s="38" t="str">
        <f>IF(ISBLANK(Tabelle1!F302),"",MONTH(Tabelle1!F302))</f>
        <v/>
      </c>
      <c r="J300" s="38" t="str">
        <f>IF(ISBLANK(Tabelle1!G302),"",MONTH(Tabelle1!G302))</f>
        <v/>
      </c>
      <c r="K300" s="38" t="e">
        <f t="shared" si="16"/>
        <v>#VALUE!</v>
      </c>
      <c r="M300" s="38" t="str">
        <f>IF(ISBLANK(Tabelle1!J302),"",MONTH(G300))</f>
        <v/>
      </c>
      <c r="N300" s="38" t="str">
        <f>IF(ISBLANK(Tabelle1!K302),"",MONTH(Tabelle1!K302))</f>
        <v/>
      </c>
      <c r="O300" s="38" t="e">
        <f t="shared" si="17"/>
        <v>#VALUE!</v>
      </c>
      <c r="Q300" s="38" t="str">
        <f>IF(ISBLANK(Tabelle1!J302),"",MONTH(Tabelle1!J302))</f>
        <v/>
      </c>
      <c r="R300" s="38" t="str">
        <f>IF(ISBLANK(Tabelle1!K302),"",MONTH(Tabelle1!K302))</f>
        <v/>
      </c>
      <c r="S300" s="38" t="e">
        <f t="shared" si="18"/>
        <v>#VALUE!</v>
      </c>
      <c r="U300" s="38" t="e">
        <f t="shared" si="19"/>
        <v>#VALUE!</v>
      </c>
      <c r="V300" s="38" t="str">
        <f>IF(Formeln!Q300="","",IF(OR(Tabelle1!F302="",MONTH(Tabelle1!J302)&gt;MONTH(Tabelle1!G302)),Formeln!S300,IF(Formeln!M300="","",Formeln!O300)))</f>
        <v/>
      </c>
      <c r="W300" s="38" t="e">
        <f>IF(Tabelle1!H302="",Tabelle1!L302*1500,Tabelle1!H302*1500)</f>
        <v>#VALUE!</v>
      </c>
      <c r="X300" s="38" t="e">
        <f>IF(AA300+AB300&gt;1,(Tabelle1!H302+Tabelle1!L302)*1500,W300)</f>
        <v>#VALUE!</v>
      </c>
      <c r="Y300" s="40">
        <f>Tabelle1!N302-Tabelle1!O302-Tabelle1!P302</f>
        <v>0</v>
      </c>
      <c r="AA300" s="38">
        <f>IF(Tabelle1!H302="",0,1)</f>
        <v>0</v>
      </c>
      <c r="AB300" s="38">
        <f>IF(Tabelle1!L302="",0,1)</f>
        <v>0</v>
      </c>
      <c r="AD300" s="38" t="str">
        <f>IF(Formeln!AA300+Formeln!AB300=0,"leer",IF(Formeln!X300&gt;Y300,Y300,Formeln!X300))</f>
        <v>leer</v>
      </c>
    </row>
    <row r="301" spans="7:30" x14ac:dyDescent="0.25">
      <c r="G301" s="39">
        <f>IF(Tabelle1!J303&gt;Tabelle1!G303,Tabelle1!J303,Tabelle1!G303)</f>
        <v>0</v>
      </c>
      <c r="I301" s="38" t="str">
        <f>IF(ISBLANK(Tabelle1!F303),"",MONTH(Tabelle1!F303))</f>
        <v/>
      </c>
      <c r="J301" s="38" t="str">
        <f>IF(ISBLANK(Tabelle1!G303),"",MONTH(Tabelle1!G303))</f>
        <v/>
      </c>
      <c r="K301" s="38" t="e">
        <f t="shared" si="16"/>
        <v>#VALUE!</v>
      </c>
      <c r="M301" s="38" t="str">
        <f>IF(ISBLANK(Tabelle1!J303),"",MONTH(G301))</f>
        <v/>
      </c>
      <c r="N301" s="38" t="str">
        <f>IF(ISBLANK(Tabelle1!K303),"",MONTH(Tabelle1!K303))</f>
        <v/>
      </c>
      <c r="O301" s="38" t="e">
        <f t="shared" si="17"/>
        <v>#VALUE!</v>
      </c>
      <c r="Q301" s="38" t="str">
        <f>IF(ISBLANK(Tabelle1!J303),"",MONTH(Tabelle1!J303))</f>
        <v/>
      </c>
      <c r="R301" s="38" t="str">
        <f>IF(ISBLANK(Tabelle1!K303),"",MONTH(Tabelle1!K303))</f>
        <v/>
      </c>
      <c r="S301" s="38" t="e">
        <f t="shared" si="18"/>
        <v>#VALUE!</v>
      </c>
      <c r="U301" s="38" t="e">
        <f t="shared" si="19"/>
        <v>#VALUE!</v>
      </c>
      <c r="V301" s="38" t="str">
        <f>IF(Formeln!Q301="","",IF(OR(Tabelle1!F303="",MONTH(Tabelle1!J303)&gt;MONTH(Tabelle1!G303)),Formeln!S301,IF(Formeln!M301="","",Formeln!O301)))</f>
        <v/>
      </c>
      <c r="W301" s="38" t="e">
        <f>IF(Tabelle1!H303="",Tabelle1!L303*1500,Tabelle1!H303*1500)</f>
        <v>#VALUE!</v>
      </c>
      <c r="X301" s="38" t="e">
        <f>IF(AA301+AB301&gt;1,(Tabelle1!H303+Tabelle1!L303)*1500,W301)</f>
        <v>#VALUE!</v>
      </c>
      <c r="Y301" s="40">
        <f>Tabelle1!N303-Tabelle1!O303-Tabelle1!P303</f>
        <v>0</v>
      </c>
      <c r="AA301" s="38">
        <f>IF(Tabelle1!H303="",0,1)</f>
        <v>0</v>
      </c>
      <c r="AB301" s="38">
        <f>IF(Tabelle1!L303="",0,1)</f>
        <v>0</v>
      </c>
      <c r="AD301" s="38" t="str">
        <f>IF(Formeln!AA301+Formeln!AB301=0,"leer",IF(Formeln!X301&gt;Y301,Y301,Formeln!X301))</f>
        <v>leer</v>
      </c>
    </row>
    <row r="302" spans="7:30" x14ac:dyDescent="0.25">
      <c r="G302" s="39">
        <f>IF(Tabelle1!J304&gt;Tabelle1!G304,Tabelle1!J304,Tabelle1!G304)</f>
        <v>0</v>
      </c>
      <c r="I302" s="38" t="str">
        <f>IF(ISBLANK(Tabelle1!F304),"",MONTH(Tabelle1!F304))</f>
        <v/>
      </c>
      <c r="J302" s="38" t="str">
        <f>IF(ISBLANK(Tabelle1!G304),"",MONTH(Tabelle1!G304))</f>
        <v/>
      </c>
      <c r="K302" s="38" t="e">
        <f t="shared" si="16"/>
        <v>#VALUE!</v>
      </c>
      <c r="M302" s="38" t="str">
        <f>IF(ISBLANK(Tabelle1!J304),"",MONTH(G302))</f>
        <v/>
      </c>
      <c r="N302" s="38" t="str">
        <f>IF(ISBLANK(Tabelle1!K304),"",MONTH(Tabelle1!K304))</f>
        <v/>
      </c>
      <c r="O302" s="38" t="e">
        <f t="shared" si="17"/>
        <v>#VALUE!</v>
      </c>
      <c r="Q302" s="38" t="str">
        <f>IF(ISBLANK(Tabelle1!J304),"",MONTH(Tabelle1!J304))</f>
        <v/>
      </c>
      <c r="R302" s="38" t="str">
        <f>IF(ISBLANK(Tabelle1!K304),"",MONTH(Tabelle1!K304))</f>
        <v/>
      </c>
      <c r="S302" s="38" t="e">
        <f t="shared" si="18"/>
        <v>#VALUE!</v>
      </c>
      <c r="U302" s="38" t="e">
        <f t="shared" si="19"/>
        <v>#VALUE!</v>
      </c>
      <c r="V302" s="38" t="str">
        <f>IF(Formeln!Q302="","",IF(OR(Tabelle1!F304="",MONTH(Tabelle1!J304)&gt;MONTH(Tabelle1!G304)),Formeln!S302,IF(Formeln!M302="","",Formeln!O302)))</f>
        <v/>
      </c>
      <c r="W302" s="38" t="e">
        <f>IF(Tabelle1!H304="",Tabelle1!L304*1500,Tabelle1!H304*1500)</f>
        <v>#VALUE!</v>
      </c>
      <c r="X302" s="38" t="e">
        <f>IF(AA302+AB302&gt;1,(Tabelle1!H304+Tabelle1!L304)*1500,W302)</f>
        <v>#VALUE!</v>
      </c>
      <c r="Y302" s="40">
        <f>Tabelle1!N304-Tabelle1!O304-Tabelle1!P304</f>
        <v>0</v>
      </c>
      <c r="AA302" s="38">
        <f>IF(Tabelle1!H304="",0,1)</f>
        <v>0</v>
      </c>
      <c r="AB302" s="38">
        <f>IF(Tabelle1!L304="",0,1)</f>
        <v>0</v>
      </c>
      <c r="AD302" s="38" t="str">
        <f>IF(Formeln!AA302+Formeln!AB302=0,"leer",IF(Formeln!X302&gt;Y302,Y302,Formeln!X302))</f>
        <v>leer</v>
      </c>
    </row>
    <row r="303" spans="7:30" x14ac:dyDescent="0.25">
      <c r="G303" s="39">
        <f>IF(Tabelle1!J305&gt;Tabelle1!G305,Tabelle1!J305,Tabelle1!G305)</f>
        <v>0</v>
      </c>
      <c r="I303" s="38" t="str">
        <f>IF(ISBLANK(Tabelle1!F305),"",MONTH(Tabelle1!F305))</f>
        <v/>
      </c>
      <c r="J303" s="38" t="str">
        <f>IF(ISBLANK(Tabelle1!G305),"",MONTH(Tabelle1!G305))</f>
        <v/>
      </c>
      <c r="K303" s="38" t="e">
        <f t="shared" si="16"/>
        <v>#VALUE!</v>
      </c>
      <c r="M303" s="38" t="str">
        <f>IF(ISBLANK(Tabelle1!J305),"",MONTH(G303))</f>
        <v/>
      </c>
      <c r="N303" s="38" t="str">
        <f>IF(ISBLANK(Tabelle1!K305),"",MONTH(Tabelle1!K305))</f>
        <v/>
      </c>
      <c r="O303" s="38" t="e">
        <f t="shared" si="17"/>
        <v>#VALUE!</v>
      </c>
      <c r="Q303" s="38" t="str">
        <f>IF(ISBLANK(Tabelle1!J305),"",MONTH(Tabelle1!J305))</f>
        <v/>
      </c>
      <c r="R303" s="38" t="str">
        <f>IF(ISBLANK(Tabelle1!K305),"",MONTH(Tabelle1!K305))</f>
        <v/>
      </c>
      <c r="S303" s="38" t="e">
        <f t="shared" si="18"/>
        <v>#VALUE!</v>
      </c>
      <c r="U303" s="38" t="e">
        <f t="shared" si="19"/>
        <v>#VALUE!</v>
      </c>
      <c r="V303" s="38" t="str">
        <f>IF(Formeln!Q303="","",IF(OR(Tabelle1!F305="",MONTH(Tabelle1!J305)&gt;MONTH(Tabelle1!G305)),Formeln!S303,IF(Formeln!M303="","",Formeln!O303)))</f>
        <v/>
      </c>
      <c r="W303" s="38" t="e">
        <f>IF(Tabelle1!H305="",Tabelle1!L305*1500,Tabelle1!H305*1500)</f>
        <v>#VALUE!</v>
      </c>
      <c r="X303" s="38" t="e">
        <f>IF(AA303+AB303&gt;1,(Tabelle1!H305+Tabelle1!L305)*1500,W303)</f>
        <v>#VALUE!</v>
      </c>
      <c r="Y303" s="40">
        <f>Tabelle1!N305-Tabelle1!O305-Tabelle1!P305</f>
        <v>0</v>
      </c>
      <c r="AA303" s="38">
        <f>IF(Tabelle1!H305="",0,1)</f>
        <v>0</v>
      </c>
      <c r="AB303" s="38">
        <f>IF(Tabelle1!L305="",0,1)</f>
        <v>0</v>
      </c>
      <c r="AD303" s="38" t="str">
        <f>IF(Formeln!AA303+Formeln!AB303=0,"leer",IF(Formeln!X303&gt;Y303,Y303,Formeln!X303))</f>
        <v>leer</v>
      </c>
    </row>
    <row r="304" spans="7:30" x14ac:dyDescent="0.25">
      <c r="G304" s="39">
        <f>IF(Tabelle1!J306&gt;Tabelle1!G306,Tabelle1!J306,Tabelle1!G306)</f>
        <v>0</v>
      </c>
      <c r="I304" s="38" t="str">
        <f>IF(ISBLANK(Tabelle1!F306),"",MONTH(Tabelle1!F306))</f>
        <v/>
      </c>
      <c r="J304" s="38" t="str">
        <f>IF(ISBLANK(Tabelle1!G306),"",MONTH(Tabelle1!G306))</f>
        <v/>
      </c>
      <c r="K304" s="38" t="e">
        <f t="shared" si="16"/>
        <v>#VALUE!</v>
      </c>
      <c r="M304" s="38" t="str">
        <f>IF(ISBLANK(Tabelle1!J306),"",MONTH(G304))</f>
        <v/>
      </c>
      <c r="N304" s="38" t="str">
        <f>IF(ISBLANK(Tabelle1!K306),"",MONTH(Tabelle1!K306))</f>
        <v/>
      </c>
      <c r="O304" s="38" t="e">
        <f t="shared" si="17"/>
        <v>#VALUE!</v>
      </c>
      <c r="Q304" s="38" t="str">
        <f>IF(ISBLANK(Tabelle1!J306),"",MONTH(Tabelle1!J306))</f>
        <v/>
      </c>
      <c r="R304" s="38" t="str">
        <f>IF(ISBLANK(Tabelle1!K306),"",MONTH(Tabelle1!K306))</f>
        <v/>
      </c>
      <c r="S304" s="38" t="e">
        <f t="shared" si="18"/>
        <v>#VALUE!</v>
      </c>
      <c r="U304" s="38" t="e">
        <f t="shared" si="19"/>
        <v>#VALUE!</v>
      </c>
      <c r="V304" s="38" t="str">
        <f>IF(Formeln!Q304="","",IF(OR(Tabelle1!F306="",MONTH(Tabelle1!J306)&gt;MONTH(Tabelle1!G306)),Formeln!S304,IF(Formeln!M304="","",Formeln!O304)))</f>
        <v/>
      </c>
      <c r="W304" s="38" t="e">
        <f>IF(Tabelle1!H306="",Tabelle1!L306*1500,Tabelle1!H306*1500)</f>
        <v>#VALUE!</v>
      </c>
      <c r="X304" s="38" t="e">
        <f>IF(AA304+AB304&gt;1,(Tabelle1!H306+Tabelle1!L306)*1500,W304)</f>
        <v>#VALUE!</v>
      </c>
      <c r="Y304" s="40">
        <f>Tabelle1!N306-Tabelle1!O306-Tabelle1!P306</f>
        <v>0</v>
      </c>
      <c r="AA304" s="38">
        <f>IF(Tabelle1!H306="",0,1)</f>
        <v>0</v>
      </c>
      <c r="AB304" s="38">
        <f>IF(Tabelle1!L306="",0,1)</f>
        <v>0</v>
      </c>
      <c r="AD304" s="38" t="str">
        <f>IF(Formeln!AA304+Formeln!AB304=0,"leer",IF(Formeln!X304&gt;Y304,Y304,Formeln!X304))</f>
        <v>leer</v>
      </c>
    </row>
    <row r="305" spans="7:30" x14ac:dyDescent="0.25">
      <c r="G305" s="39">
        <f>IF(Tabelle1!J307&gt;Tabelle1!G307,Tabelle1!J307,Tabelle1!G307)</f>
        <v>0</v>
      </c>
      <c r="I305" s="38" t="str">
        <f>IF(ISBLANK(Tabelle1!F307),"",MONTH(Tabelle1!F307))</f>
        <v/>
      </c>
      <c r="J305" s="38" t="str">
        <f>IF(ISBLANK(Tabelle1!G307),"",MONTH(Tabelle1!G307))</f>
        <v/>
      </c>
      <c r="K305" s="38" t="e">
        <f t="shared" si="16"/>
        <v>#VALUE!</v>
      </c>
      <c r="M305" s="38" t="str">
        <f>IF(ISBLANK(Tabelle1!J307),"",MONTH(G305))</f>
        <v/>
      </c>
      <c r="N305" s="38" t="str">
        <f>IF(ISBLANK(Tabelle1!K307),"",MONTH(Tabelle1!K307))</f>
        <v/>
      </c>
      <c r="O305" s="38" t="e">
        <f t="shared" si="17"/>
        <v>#VALUE!</v>
      </c>
      <c r="Q305" s="38" t="str">
        <f>IF(ISBLANK(Tabelle1!J307),"",MONTH(Tabelle1!J307))</f>
        <v/>
      </c>
      <c r="R305" s="38" t="str">
        <f>IF(ISBLANK(Tabelle1!K307),"",MONTH(Tabelle1!K307))</f>
        <v/>
      </c>
      <c r="S305" s="38" t="e">
        <f t="shared" si="18"/>
        <v>#VALUE!</v>
      </c>
      <c r="U305" s="38" t="e">
        <f t="shared" si="19"/>
        <v>#VALUE!</v>
      </c>
      <c r="V305" s="38" t="str">
        <f>IF(Formeln!Q305="","",IF(OR(Tabelle1!F307="",MONTH(Tabelle1!J307)&gt;MONTH(Tabelle1!G307)),Formeln!S305,IF(Formeln!M305="","",Formeln!O305)))</f>
        <v/>
      </c>
      <c r="W305" s="38" t="e">
        <f>IF(Tabelle1!H307="",Tabelle1!L307*1500,Tabelle1!H307*1500)</f>
        <v>#VALUE!</v>
      </c>
      <c r="X305" s="38" t="e">
        <f>IF(AA305+AB305&gt;1,(Tabelle1!H307+Tabelle1!L307)*1500,W305)</f>
        <v>#VALUE!</v>
      </c>
      <c r="Y305" s="40">
        <f>Tabelle1!N307-Tabelle1!O307-Tabelle1!P307</f>
        <v>0</v>
      </c>
      <c r="AA305" s="38">
        <f>IF(Tabelle1!H307="",0,1)</f>
        <v>0</v>
      </c>
      <c r="AB305" s="38">
        <f>IF(Tabelle1!L307="",0,1)</f>
        <v>0</v>
      </c>
      <c r="AD305" s="38" t="str">
        <f>IF(Formeln!AA305+Formeln!AB305=0,"leer",IF(Formeln!X305&gt;Y305,Y305,Formeln!X305))</f>
        <v>leer</v>
      </c>
    </row>
    <row r="306" spans="7:30" x14ac:dyDescent="0.25">
      <c r="G306" s="39">
        <f>IF(Tabelle1!J308&gt;Tabelle1!G308,Tabelle1!J308,Tabelle1!G308)</f>
        <v>0</v>
      </c>
      <c r="I306" s="38" t="str">
        <f>IF(ISBLANK(Tabelle1!F308),"",MONTH(Tabelle1!F308))</f>
        <v/>
      </c>
      <c r="J306" s="38" t="str">
        <f>IF(ISBLANK(Tabelle1!G308),"",MONTH(Tabelle1!G308))</f>
        <v/>
      </c>
      <c r="K306" s="38" t="e">
        <f t="shared" si="16"/>
        <v>#VALUE!</v>
      </c>
      <c r="M306" s="38" t="str">
        <f>IF(ISBLANK(Tabelle1!J308),"",MONTH(G306))</f>
        <v/>
      </c>
      <c r="N306" s="38" t="str">
        <f>IF(ISBLANK(Tabelle1!K308),"",MONTH(Tabelle1!K308))</f>
        <v/>
      </c>
      <c r="O306" s="38" t="e">
        <f t="shared" si="17"/>
        <v>#VALUE!</v>
      </c>
      <c r="Q306" s="38" t="str">
        <f>IF(ISBLANK(Tabelle1!J308),"",MONTH(Tabelle1!J308))</f>
        <v/>
      </c>
      <c r="R306" s="38" t="str">
        <f>IF(ISBLANK(Tabelle1!K308),"",MONTH(Tabelle1!K308))</f>
        <v/>
      </c>
      <c r="S306" s="38" t="e">
        <f t="shared" si="18"/>
        <v>#VALUE!</v>
      </c>
      <c r="U306" s="38" t="e">
        <f t="shared" si="19"/>
        <v>#VALUE!</v>
      </c>
      <c r="V306" s="38" t="str">
        <f>IF(Formeln!Q306="","",IF(OR(Tabelle1!F308="",MONTH(Tabelle1!J308)&gt;MONTH(Tabelle1!G308)),Formeln!S306,IF(Formeln!M306="","",Formeln!O306)))</f>
        <v/>
      </c>
      <c r="W306" s="38" t="e">
        <f>IF(Tabelle1!H308="",Tabelle1!L308*1500,Tabelle1!H308*1500)</f>
        <v>#VALUE!</v>
      </c>
      <c r="X306" s="38" t="e">
        <f>IF(AA306+AB306&gt;1,(Tabelle1!H308+Tabelle1!L308)*1500,W306)</f>
        <v>#VALUE!</v>
      </c>
      <c r="Y306" s="40">
        <f>Tabelle1!N308-Tabelle1!O308-Tabelle1!P308</f>
        <v>0</v>
      </c>
      <c r="AA306" s="38">
        <f>IF(Tabelle1!H308="",0,1)</f>
        <v>0</v>
      </c>
      <c r="AB306" s="38">
        <f>IF(Tabelle1!L308="",0,1)</f>
        <v>0</v>
      </c>
      <c r="AD306" s="38" t="str">
        <f>IF(Formeln!AA306+Formeln!AB306=0,"leer",IF(Formeln!X306&gt;Y306,Y306,Formeln!X306))</f>
        <v>leer</v>
      </c>
    </row>
    <row r="307" spans="7:30" x14ac:dyDescent="0.25">
      <c r="G307" s="39">
        <f>IF(Tabelle1!J309&gt;Tabelle1!G309,Tabelle1!J309,Tabelle1!G309)</f>
        <v>0</v>
      </c>
      <c r="I307" s="38" t="str">
        <f>IF(ISBLANK(Tabelle1!F309),"",MONTH(Tabelle1!F309))</f>
        <v/>
      </c>
      <c r="J307" s="38" t="str">
        <f>IF(ISBLANK(Tabelle1!G309),"",MONTH(Tabelle1!G309))</f>
        <v/>
      </c>
      <c r="K307" s="38" t="e">
        <f t="shared" si="16"/>
        <v>#VALUE!</v>
      </c>
      <c r="M307" s="38" t="str">
        <f>IF(ISBLANK(Tabelle1!J309),"",MONTH(G307))</f>
        <v/>
      </c>
      <c r="N307" s="38" t="str">
        <f>IF(ISBLANK(Tabelle1!K309),"",MONTH(Tabelle1!K309))</f>
        <v/>
      </c>
      <c r="O307" s="38" t="e">
        <f t="shared" si="17"/>
        <v>#VALUE!</v>
      </c>
      <c r="Q307" s="38" t="str">
        <f>IF(ISBLANK(Tabelle1!J309),"",MONTH(Tabelle1!J309))</f>
        <v/>
      </c>
      <c r="R307" s="38" t="str">
        <f>IF(ISBLANK(Tabelle1!K309),"",MONTH(Tabelle1!K309))</f>
        <v/>
      </c>
      <c r="S307" s="38" t="e">
        <f t="shared" si="18"/>
        <v>#VALUE!</v>
      </c>
      <c r="U307" s="38" t="e">
        <f t="shared" si="19"/>
        <v>#VALUE!</v>
      </c>
      <c r="V307" s="38" t="str">
        <f>IF(Formeln!Q307="","",IF(OR(Tabelle1!F309="",MONTH(Tabelle1!J309)&gt;MONTH(Tabelle1!G309)),Formeln!S307,IF(Formeln!M307="","",Formeln!O307)))</f>
        <v/>
      </c>
      <c r="W307" s="38" t="e">
        <f>IF(Tabelle1!H309="",Tabelle1!L309*1500,Tabelle1!H309*1500)</f>
        <v>#VALUE!</v>
      </c>
      <c r="X307" s="38" t="e">
        <f>IF(AA307+AB307&gt;1,(Tabelle1!H309+Tabelle1!L309)*1500,W307)</f>
        <v>#VALUE!</v>
      </c>
      <c r="Y307" s="40">
        <f>Tabelle1!N309-Tabelle1!O309-Tabelle1!P309</f>
        <v>0</v>
      </c>
      <c r="AA307" s="38">
        <f>IF(Tabelle1!H309="",0,1)</f>
        <v>0</v>
      </c>
      <c r="AB307" s="38">
        <f>IF(Tabelle1!L309="",0,1)</f>
        <v>0</v>
      </c>
      <c r="AD307" s="38" t="str">
        <f>IF(Formeln!AA307+Formeln!AB307=0,"leer",IF(Formeln!X307&gt;Y307,Y307,Formeln!X307))</f>
        <v>leer</v>
      </c>
    </row>
    <row r="308" spans="7:30" x14ac:dyDescent="0.25">
      <c r="G308" s="39">
        <f>IF(Tabelle1!J310&gt;Tabelle1!G310,Tabelle1!J310,Tabelle1!G310)</f>
        <v>0</v>
      </c>
      <c r="I308" s="38" t="str">
        <f>IF(ISBLANK(Tabelle1!F310),"",MONTH(Tabelle1!F310))</f>
        <v/>
      </c>
      <c r="J308" s="38" t="str">
        <f>IF(ISBLANK(Tabelle1!G310),"",MONTH(Tabelle1!G310))</f>
        <v/>
      </c>
      <c r="K308" s="38" t="e">
        <f t="shared" si="16"/>
        <v>#VALUE!</v>
      </c>
      <c r="M308" s="38" t="str">
        <f>IF(ISBLANK(Tabelle1!J310),"",MONTH(G308))</f>
        <v/>
      </c>
      <c r="N308" s="38" t="str">
        <f>IF(ISBLANK(Tabelle1!K310),"",MONTH(Tabelle1!K310))</f>
        <v/>
      </c>
      <c r="O308" s="38" t="e">
        <f t="shared" si="17"/>
        <v>#VALUE!</v>
      </c>
      <c r="Q308" s="38" t="str">
        <f>IF(ISBLANK(Tabelle1!J310),"",MONTH(Tabelle1!J310))</f>
        <v/>
      </c>
      <c r="R308" s="38" t="str">
        <f>IF(ISBLANK(Tabelle1!K310),"",MONTH(Tabelle1!K310))</f>
        <v/>
      </c>
      <c r="S308" s="38" t="e">
        <f t="shared" si="18"/>
        <v>#VALUE!</v>
      </c>
      <c r="U308" s="38" t="e">
        <f t="shared" si="19"/>
        <v>#VALUE!</v>
      </c>
      <c r="V308" s="38" t="str">
        <f>IF(Formeln!Q308="","",IF(OR(Tabelle1!F310="",MONTH(Tabelle1!J310)&gt;MONTH(Tabelle1!G310)),Formeln!S308,IF(Formeln!M308="","",Formeln!O308)))</f>
        <v/>
      </c>
      <c r="W308" s="38" t="e">
        <f>IF(Tabelle1!H310="",Tabelle1!L310*1500,Tabelle1!H310*1500)</f>
        <v>#VALUE!</v>
      </c>
      <c r="X308" s="38" t="e">
        <f>IF(AA308+AB308&gt;1,(Tabelle1!H310+Tabelle1!L310)*1500,W308)</f>
        <v>#VALUE!</v>
      </c>
      <c r="Y308" s="40">
        <f>Tabelle1!N310-Tabelle1!O310-Tabelle1!P310</f>
        <v>0</v>
      </c>
      <c r="AA308" s="38">
        <f>IF(Tabelle1!H310="",0,1)</f>
        <v>0</v>
      </c>
      <c r="AB308" s="38">
        <f>IF(Tabelle1!L310="",0,1)</f>
        <v>0</v>
      </c>
      <c r="AD308" s="38" t="str">
        <f>IF(Formeln!AA308+Formeln!AB308=0,"leer",IF(Formeln!X308&gt;Y308,Y308,Formeln!X308))</f>
        <v>leer</v>
      </c>
    </row>
    <row r="309" spans="7:30" x14ac:dyDescent="0.25">
      <c r="G309" s="39">
        <f>IF(Tabelle1!J311&gt;Tabelle1!G311,Tabelle1!J311,Tabelle1!G311)</f>
        <v>0</v>
      </c>
      <c r="I309" s="38" t="str">
        <f>IF(ISBLANK(Tabelle1!F311),"",MONTH(Tabelle1!F311))</f>
        <v/>
      </c>
      <c r="J309" s="38" t="str">
        <f>IF(ISBLANK(Tabelle1!G311),"",MONTH(Tabelle1!G311))</f>
        <v/>
      </c>
      <c r="K309" s="38" t="e">
        <f t="shared" si="16"/>
        <v>#VALUE!</v>
      </c>
      <c r="M309" s="38" t="str">
        <f>IF(ISBLANK(Tabelle1!J311),"",MONTH(G309))</f>
        <v/>
      </c>
      <c r="N309" s="38" t="str">
        <f>IF(ISBLANK(Tabelle1!K311),"",MONTH(Tabelle1!K311))</f>
        <v/>
      </c>
      <c r="O309" s="38" t="e">
        <f t="shared" si="17"/>
        <v>#VALUE!</v>
      </c>
      <c r="Q309" s="38" t="str">
        <f>IF(ISBLANK(Tabelle1!J311),"",MONTH(Tabelle1!J311))</f>
        <v/>
      </c>
      <c r="R309" s="38" t="str">
        <f>IF(ISBLANK(Tabelle1!K311),"",MONTH(Tabelle1!K311))</f>
        <v/>
      </c>
      <c r="S309" s="38" t="e">
        <f t="shared" si="18"/>
        <v>#VALUE!</v>
      </c>
      <c r="U309" s="38" t="e">
        <f t="shared" si="19"/>
        <v>#VALUE!</v>
      </c>
      <c r="V309" s="38" t="str">
        <f>IF(Formeln!Q309="","",IF(OR(Tabelle1!F311="",MONTH(Tabelle1!J311)&gt;MONTH(Tabelle1!G311)),Formeln!S309,IF(Formeln!M309="","",Formeln!O309)))</f>
        <v/>
      </c>
      <c r="W309" s="38" t="e">
        <f>IF(Tabelle1!H311="",Tabelle1!L311*1500,Tabelle1!H311*1500)</f>
        <v>#VALUE!</v>
      </c>
      <c r="X309" s="38" t="e">
        <f>IF(AA309+AB309&gt;1,(Tabelle1!H311+Tabelle1!L311)*1500,W309)</f>
        <v>#VALUE!</v>
      </c>
      <c r="Y309" s="40">
        <f>Tabelle1!N311-Tabelle1!O311-Tabelle1!P311</f>
        <v>0</v>
      </c>
      <c r="AA309" s="38">
        <f>IF(Tabelle1!H311="",0,1)</f>
        <v>0</v>
      </c>
      <c r="AB309" s="38">
        <f>IF(Tabelle1!L311="",0,1)</f>
        <v>0</v>
      </c>
      <c r="AD309" s="38" t="str">
        <f>IF(Formeln!AA309+Formeln!AB309=0,"leer",IF(Formeln!X309&gt;Y309,Y309,Formeln!X309))</f>
        <v>leer</v>
      </c>
    </row>
    <row r="310" spans="7:30" x14ac:dyDescent="0.25">
      <c r="G310" s="39">
        <f>IF(Tabelle1!J312&gt;Tabelle1!G312,Tabelle1!J312,Tabelle1!G312)</f>
        <v>0</v>
      </c>
      <c r="I310" s="38" t="str">
        <f>IF(ISBLANK(Tabelle1!F312),"",MONTH(Tabelle1!F312))</f>
        <v/>
      </c>
      <c r="J310" s="38" t="str">
        <f>IF(ISBLANK(Tabelle1!G312),"",MONTH(Tabelle1!G312))</f>
        <v/>
      </c>
      <c r="K310" s="38" t="e">
        <f t="shared" si="16"/>
        <v>#VALUE!</v>
      </c>
      <c r="M310" s="38" t="str">
        <f>IF(ISBLANK(Tabelle1!J312),"",MONTH(G310))</f>
        <v/>
      </c>
      <c r="N310" s="38" t="str">
        <f>IF(ISBLANK(Tabelle1!K312),"",MONTH(Tabelle1!K312))</f>
        <v/>
      </c>
      <c r="O310" s="38" t="e">
        <f t="shared" si="17"/>
        <v>#VALUE!</v>
      </c>
      <c r="Q310" s="38" t="str">
        <f>IF(ISBLANK(Tabelle1!J312),"",MONTH(Tabelle1!J312))</f>
        <v/>
      </c>
      <c r="R310" s="38" t="str">
        <f>IF(ISBLANK(Tabelle1!K312),"",MONTH(Tabelle1!K312))</f>
        <v/>
      </c>
      <c r="S310" s="38" t="e">
        <f t="shared" si="18"/>
        <v>#VALUE!</v>
      </c>
      <c r="U310" s="38" t="e">
        <f t="shared" si="19"/>
        <v>#VALUE!</v>
      </c>
      <c r="V310" s="38" t="str">
        <f>IF(Formeln!Q310="","",IF(OR(Tabelle1!F312="",MONTH(Tabelle1!J312)&gt;MONTH(Tabelle1!G312)),Formeln!S310,IF(Formeln!M310="","",Formeln!O310)))</f>
        <v/>
      </c>
      <c r="W310" s="38" t="e">
        <f>IF(Tabelle1!H312="",Tabelle1!L312*1500,Tabelle1!H312*1500)</f>
        <v>#VALUE!</v>
      </c>
      <c r="X310" s="38" t="e">
        <f>IF(AA310+AB310&gt;1,(Tabelle1!H312+Tabelle1!L312)*1500,W310)</f>
        <v>#VALUE!</v>
      </c>
      <c r="Y310" s="40">
        <f>Tabelle1!N312-Tabelle1!O312-Tabelle1!P312</f>
        <v>0</v>
      </c>
      <c r="AA310" s="38">
        <f>IF(Tabelle1!H312="",0,1)</f>
        <v>0</v>
      </c>
      <c r="AB310" s="38">
        <f>IF(Tabelle1!L312="",0,1)</f>
        <v>0</v>
      </c>
      <c r="AD310" s="38" t="str">
        <f>IF(Formeln!AA310+Formeln!AB310=0,"leer",IF(Formeln!X310&gt;Y310,Y310,Formeln!X310))</f>
        <v>leer</v>
      </c>
    </row>
    <row r="311" spans="7:30" x14ac:dyDescent="0.25">
      <c r="G311" s="39">
        <f>IF(Tabelle1!J313&gt;Tabelle1!G313,Tabelle1!J313,Tabelle1!G313)</f>
        <v>0</v>
      </c>
      <c r="I311" s="38" t="str">
        <f>IF(ISBLANK(Tabelle1!F313),"",MONTH(Tabelle1!F313))</f>
        <v/>
      </c>
      <c r="J311" s="38" t="str">
        <f>IF(ISBLANK(Tabelle1!G313),"",MONTH(Tabelle1!G313))</f>
        <v/>
      </c>
      <c r="K311" s="38" t="e">
        <f t="shared" si="16"/>
        <v>#VALUE!</v>
      </c>
      <c r="M311" s="38" t="str">
        <f>IF(ISBLANK(Tabelle1!J313),"",MONTH(G311))</f>
        <v/>
      </c>
      <c r="N311" s="38" t="str">
        <f>IF(ISBLANK(Tabelle1!K313),"",MONTH(Tabelle1!K313))</f>
        <v/>
      </c>
      <c r="O311" s="38" t="e">
        <f t="shared" si="17"/>
        <v>#VALUE!</v>
      </c>
      <c r="Q311" s="38" t="str">
        <f>IF(ISBLANK(Tabelle1!J313),"",MONTH(Tabelle1!J313))</f>
        <v/>
      </c>
      <c r="R311" s="38" t="str">
        <f>IF(ISBLANK(Tabelle1!K313),"",MONTH(Tabelle1!K313))</f>
        <v/>
      </c>
      <c r="S311" s="38" t="e">
        <f t="shared" si="18"/>
        <v>#VALUE!</v>
      </c>
      <c r="U311" s="38" t="e">
        <f t="shared" si="19"/>
        <v>#VALUE!</v>
      </c>
      <c r="V311" s="38" t="str">
        <f>IF(Formeln!Q311="","",IF(OR(Tabelle1!F313="",MONTH(Tabelle1!J313)&gt;MONTH(Tabelle1!G313)),Formeln!S311,IF(Formeln!M311="","",Formeln!O311)))</f>
        <v/>
      </c>
      <c r="W311" s="38" t="e">
        <f>IF(Tabelle1!H313="",Tabelle1!L313*1500,Tabelle1!H313*1500)</f>
        <v>#VALUE!</v>
      </c>
      <c r="X311" s="38" t="e">
        <f>IF(AA311+AB311&gt;1,(Tabelle1!H313+Tabelle1!L313)*1500,W311)</f>
        <v>#VALUE!</v>
      </c>
      <c r="Y311" s="40">
        <f>Tabelle1!N313-Tabelle1!O313-Tabelle1!P313</f>
        <v>0</v>
      </c>
      <c r="AA311" s="38">
        <f>IF(Tabelle1!H313="",0,1)</f>
        <v>0</v>
      </c>
      <c r="AB311" s="38">
        <f>IF(Tabelle1!L313="",0,1)</f>
        <v>0</v>
      </c>
      <c r="AD311" s="38" t="str">
        <f>IF(Formeln!AA311+Formeln!AB311=0,"leer",IF(Formeln!X311&gt;Y311,Y311,Formeln!X311))</f>
        <v>leer</v>
      </c>
    </row>
    <row r="312" spans="7:30" x14ac:dyDescent="0.25">
      <c r="G312" s="39">
        <f>IF(Tabelle1!J314&gt;Tabelle1!G314,Tabelle1!J314,Tabelle1!G314)</f>
        <v>0</v>
      </c>
      <c r="I312" s="38" t="str">
        <f>IF(ISBLANK(Tabelle1!F314),"",MONTH(Tabelle1!F314))</f>
        <v/>
      </c>
      <c r="J312" s="38" t="str">
        <f>IF(ISBLANK(Tabelle1!G314),"",MONTH(Tabelle1!G314))</f>
        <v/>
      </c>
      <c r="K312" s="38" t="e">
        <f t="shared" si="16"/>
        <v>#VALUE!</v>
      </c>
      <c r="M312" s="38" t="str">
        <f>IF(ISBLANK(Tabelle1!J314),"",MONTH(G312))</f>
        <v/>
      </c>
      <c r="N312" s="38" t="str">
        <f>IF(ISBLANK(Tabelle1!K314),"",MONTH(Tabelle1!K314))</f>
        <v/>
      </c>
      <c r="O312" s="38" t="e">
        <f t="shared" si="17"/>
        <v>#VALUE!</v>
      </c>
      <c r="Q312" s="38" t="str">
        <f>IF(ISBLANK(Tabelle1!J314),"",MONTH(Tabelle1!J314))</f>
        <v/>
      </c>
      <c r="R312" s="38" t="str">
        <f>IF(ISBLANK(Tabelle1!K314),"",MONTH(Tabelle1!K314))</f>
        <v/>
      </c>
      <c r="S312" s="38" t="e">
        <f t="shared" si="18"/>
        <v>#VALUE!</v>
      </c>
      <c r="U312" s="38" t="e">
        <f t="shared" si="19"/>
        <v>#VALUE!</v>
      </c>
      <c r="V312" s="38" t="str">
        <f>IF(Formeln!Q312="","",IF(OR(Tabelle1!F314="",MONTH(Tabelle1!J314)&gt;MONTH(Tabelle1!G314)),Formeln!S312,IF(Formeln!M312="","",Formeln!O312)))</f>
        <v/>
      </c>
      <c r="W312" s="38" t="e">
        <f>IF(Tabelle1!H314="",Tabelle1!L314*1500,Tabelle1!H314*1500)</f>
        <v>#VALUE!</v>
      </c>
      <c r="X312" s="38" t="e">
        <f>IF(AA312+AB312&gt;1,(Tabelle1!H314+Tabelle1!L314)*1500,W312)</f>
        <v>#VALUE!</v>
      </c>
      <c r="Y312" s="40">
        <f>Tabelle1!N314-Tabelle1!O314-Tabelle1!P314</f>
        <v>0</v>
      </c>
      <c r="AA312" s="38">
        <f>IF(Tabelle1!H314="",0,1)</f>
        <v>0</v>
      </c>
      <c r="AB312" s="38">
        <f>IF(Tabelle1!L314="",0,1)</f>
        <v>0</v>
      </c>
      <c r="AD312" s="38" t="str">
        <f>IF(Formeln!AA312+Formeln!AB312=0,"leer",IF(Formeln!X312&gt;Y312,Y312,Formeln!X312))</f>
        <v>leer</v>
      </c>
    </row>
    <row r="313" spans="7:30" x14ac:dyDescent="0.25">
      <c r="G313" s="39">
        <f>IF(Tabelle1!J315&gt;Tabelle1!G315,Tabelle1!J315,Tabelle1!G315)</f>
        <v>0</v>
      </c>
      <c r="I313" s="38" t="str">
        <f>IF(ISBLANK(Tabelle1!F315),"",MONTH(Tabelle1!F315))</f>
        <v/>
      </c>
      <c r="J313" s="38" t="str">
        <f>IF(ISBLANK(Tabelle1!G315),"",MONTH(Tabelle1!G315))</f>
        <v/>
      </c>
      <c r="K313" s="38" t="e">
        <f t="shared" si="16"/>
        <v>#VALUE!</v>
      </c>
      <c r="M313" s="38" t="str">
        <f>IF(ISBLANK(Tabelle1!J315),"",MONTH(G313))</f>
        <v/>
      </c>
      <c r="N313" s="38" t="str">
        <f>IF(ISBLANK(Tabelle1!K315),"",MONTH(Tabelle1!K315))</f>
        <v/>
      </c>
      <c r="O313" s="38" t="e">
        <f t="shared" si="17"/>
        <v>#VALUE!</v>
      </c>
      <c r="Q313" s="38" t="str">
        <f>IF(ISBLANK(Tabelle1!J315),"",MONTH(Tabelle1!J315))</f>
        <v/>
      </c>
      <c r="R313" s="38" t="str">
        <f>IF(ISBLANK(Tabelle1!K315),"",MONTH(Tabelle1!K315))</f>
        <v/>
      </c>
      <c r="S313" s="38" t="e">
        <f t="shared" si="18"/>
        <v>#VALUE!</v>
      </c>
      <c r="U313" s="38" t="e">
        <f t="shared" si="19"/>
        <v>#VALUE!</v>
      </c>
      <c r="V313" s="38" t="str">
        <f>IF(Formeln!Q313="","",IF(OR(Tabelle1!F315="",MONTH(Tabelle1!J315)&gt;MONTH(Tabelle1!G315)),Formeln!S313,IF(Formeln!M313="","",Formeln!O313)))</f>
        <v/>
      </c>
      <c r="W313" s="38" t="e">
        <f>IF(Tabelle1!H315="",Tabelle1!L315*1500,Tabelle1!H315*1500)</f>
        <v>#VALUE!</v>
      </c>
      <c r="X313" s="38" t="e">
        <f>IF(AA313+AB313&gt;1,(Tabelle1!H315+Tabelle1!L315)*1500,W313)</f>
        <v>#VALUE!</v>
      </c>
      <c r="Y313" s="40">
        <f>Tabelle1!N315-Tabelle1!O315-Tabelle1!P315</f>
        <v>0</v>
      </c>
      <c r="AA313" s="38">
        <f>IF(Tabelle1!H315="",0,1)</f>
        <v>0</v>
      </c>
      <c r="AB313" s="38">
        <f>IF(Tabelle1!L315="",0,1)</f>
        <v>0</v>
      </c>
      <c r="AD313" s="38" t="str">
        <f>IF(Formeln!AA313+Formeln!AB313=0,"leer",IF(Formeln!X313&gt;Y313,Y313,Formeln!X313))</f>
        <v>leer</v>
      </c>
    </row>
    <row r="314" spans="7:30" x14ac:dyDescent="0.25">
      <c r="G314" s="39">
        <f>IF(Tabelle1!J316&gt;Tabelle1!G316,Tabelle1!J316,Tabelle1!G316)</f>
        <v>0</v>
      </c>
      <c r="I314" s="38" t="str">
        <f>IF(ISBLANK(Tabelle1!F316),"",MONTH(Tabelle1!F316))</f>
        <v/>
      </c>
      <c r="J314" s="38" t="str">
        <f>IF(ISBLANK(Tabelle1!G316),"",MONTH(Tabelle1!G316))</f>
        <v/>
      </c>
      <c r="K314" s="38" t="e">
        <f t="shared" si="16"/>
        <v>#VALUE!</v>
      </c>
      <c r="M314" s="38" t="str">
        <f>IF(ISBLANK(Tabelle1!J316),"",MONTH(G314))</f>
        <v/>
      </c>
      <c r="N314" s="38" t="str">
        <f>IF(ISBLANK(Tabelle1!K316),"",MONTH(Tabelle1!K316))</f>
        <v/>
      </c>
      <c r="O314" s="38" t="e">
        <f t="shared" si="17"/>
        <v>#VALUE!</v>
      </c>
      <c r="Q314" s="38" t="str">
        <f>IF(ISBLANK(Tabelle1!J316),"",MONTH(Tabelle1!J316))</f>
        <v/>
      </c>
      <c r="R314" s="38" t="str">
        <f>IF(ISBLANK(Tabelle1!K316),"",MONTH(Tabelle1!K316))</f>
        <v/>
      </c>
      <c r="S314" s="38" t="e">
        <f t="shared" si="18"/>
        <v>#VALUE!</v>
      </c>
      <c r="U314" s="38" t="e">
        <f t="shared" si="19"/>
        <v>#VALUE!</v>
      </c>
      <c r="V314" s="38" t="str">
        <f>IF(Formeln!Q314="","",IF(OR(Tabelle1!F316="",MONTH(Tabelle1!J316)&gt;MONTH(Tabelle1!G316)),Formeln!S314,IF(Formeln!M314="","",Formeln!O314)))</f>
        <v/>
      </c>
      <c r="W314" s="38" t="e">
        <f>IF(Tabelle1!H316="",Tabelle1!L316*1500,Tabelle1!H316*1500)</f>
        <v>#VALUE!</v>
      </c>
      <c r="X314" s="38" t="e">
        <f>IF(AA314+AB314&gt;1,(Tabelle1!H316+Tabelle1!L316)*1500,W314)</f>
        <v>#VALUE!</v>
      </c>
      <c r="Y314" s="40">
        <f>Tabelle1!N316-Tabelle1!O316-Tabelle1!P316</f>
        <v>0</v>
      </c>
      <c r="AA314" s="38">
        <f>IF(Tabelle1!H316="",0,1)</f>
        <v>0</v>
      </c>
      <c r="AB314" s="38">
        <f>IF(Tabelle1!L316="",0,1)</f>
        <v>0</v>
      </c>
      <c r="AD314" s="38" t="str">
        <f>IF(Formeln!AA314+Formeln!AB314=0,"leer",IF(Formeln!X314&gt;Y314,Y314,Formeln!X314))</f>
        <v>leer</v>
      </c>
    </row>
    <row r="315" spans="7:30" x14ac:dyDescent="0.25">
      <c r="G315" s="39">
        <f>IF(Tabelle1!J317&gt;Tabelle1!G317,Tabelle1!J317,Tabelle1!G317)</f>
        <v>0</v>
      </c>
      <c r="I315" s="38" t="str">
        <f>IF(ISBLANK(Tabelle1!F317),"",MONTH(Tabelle1!F317))</f>
        <v/>
      </c>
      <c r="J315" s="38" t="str">
        <f>IF(ISBLANK(Tabelle1!G317),"",MONTH(Tabelle1!G317))</f>
        <v/>
      </c>
      <c r="K315" s="38" t="e">
        <f t="shared" si="16"/>
        <v>#VALUE!</v>
      </c>
      <c r="M315" s="38" t="str">
        <f>IF(ISBLANK(Tabelle1!J317),"",MONTH(G315))</f>
        <v/>
      </c>
      <c r="N315" s="38" t="str">
        <f>IF(ISBLANK(Tabelle1!K317),"",MONTH(Tabelle1!K317))</f>
        <v/>
      </c>
      <c r="O315" s="38" t="e">
        <f t="shared" si="17"/>
        <v>#VALUE!</v>
      </c>
      <c r="Q315" s="38" t="str">
        <f>IF(ISBLANK(Tabelle1!J317),"",MONTH(Tabelle1!J317))</f>
        <v/>
      </c>
      <c r="R315" s="38" t="str">
        <f>IF(ISBLANK(Tabelle1!K317),"",MONTH(Tabelle1!K317))</f>
        <v/>
      </c>
      <c r="S315" s="38" t="e">
        <f t="shared" si="18"/>
        <v>#VALUE!</v>
      </c>
      <c r="U315" s="38" t="e">
        <f t="shared" si="19"/>
        <v>#VALUE!</v>
      </c>
      <c r="V315" s="38" t="str">
        <f>IF(Formeln!Q315="","",IF(OR(Tabelle1!F317="",MONTH(Tabelle1!J317)&gt;MONTH(Tabelle1!G317)),Formeln!S315,IF(Formeln!M315="","",Formeln!O315)))</f>
        <v/>
      </c>
      <c r="W315" s="38" t="e">
        <f>IF(Tabelle1!H317="",Tabelle1!L317*1500,Tabelle1!H317*1500)</f>
        <v>#VALUE!</v>
      </c>
      <c r="X315" s="38" t="e">
        <f>IF(AA315+AB315&gt;1,(Tabelle1!H317+Tabelle1!L317)*1500,W315)</f>
        <v>#VALUE!</v>
      </c>
      <c r="Y315" s="40">
        <f>Tabelle1!N317-Tabelle1!O317-Tabelle1!P317</f>
        <v>0</v>
      </c>
      <c r="AA315" s="38">
        <f>IF(Tabelle1!H317="",0,1)</f>
        <v>0</v>
      </c>
      <c r="AB315" s="38">
        <f>IF(Tabelle1!L317="",0,1)</f>
        <v>0</v>
      </c>
      <c r="AD315" s="38" t="str">
        <f>IF(Formeln!AA315+Formeln!AB315=0,"leer",IF(Formeln!X315&gt;Y315,Y315,Formeln!X315))</f>
        <v>leer</v>
      </c>
    </row>
    <row r="316" spans="7:30" x14ac:dyDescent="0.25">
      <c r="G316" s="39">
        <f>IF(Tabelle1!J318&gt;Tabelle1!G318,Tabelle1!J318,Tabelle1!G318)</f>
        <v>0</v>
      </c>
      <c r="I316" s="38" t="str">
        <f>IF(ISBLANK(Tabelle1!F318),"",MONTH(Tabelle1!F318))</f>
        <v/>
      </c>
      <c r="J316" s="38" t="str">
        <f>IF(ISBLANK(Tabelle1!G318),"",MONTH(Tabelle1!G318))</f>
        <v/>
      </c>
      <c r="K316" s="38" t="e">
        <f t="shared" si="16"/>
        <v>#VALUE!</v>
      </c>
      <c r="M316" s="38" t="str">
        <f>IF(ISBLANK(Tabelle1!J318),"",MONTH(G316))</f>
        <v/>
      </c>
      <c r="N316" s="38" t="str">
        <f>IF(ISBLANK(Tabelle1!K318),"",MONTH(Tabelle1!K318))</f>
        <v/>
      </c>
      <c r="O316" s="38" t="e">
        <f t="shared" si="17"/>
        <v>#VALUE!</v>
      </c>
      <c r="Q316" s="38" t="str">
        <f>IF(ISBLANK(Tabelle1!J318),"",MONTH(Tabelle1!J318))</f>
        <v/>
      </c>
      <c r="R316" s="38" t="str">
        <f>IF(ISBLANK(Tabelle1!K318),"",MONTH(Tabelle1!K318))</f>
        <v/>
      </c>
      <c r="S316" s="38" t="e">
        <f t="shared" si="18"/>
        <v>#VALUE!</v>
      </c>
      <c r="U316" s="38" t="e">
        <f t="shared" si="19"/>
        <v>#VALUE!</v>
      </c>
      <c r="V316" s="38" t="str">
        <f>IF(Formeln!Q316="","",IF(OR(Tabelle1!F318="",MONTH(Tabelle1!J318)&gt;MONTH(Tabelle1!G318)),Formeln!S316,IF(Formeln!M316="","",Formeln!O316)))</f>
        <v/>
      </c>
      <c r="W316" s="38" t="e">
        <f>IF(Tabelle1!H318="",Tabelle1!L318*1500,Tabelle1!H318*1500)</f>
        <v>#VALUE!</v>
      </c>
      <c r="X316" s="38" t="e">
        <f>IF(AA316+AB316&gt;1,(Tabelle1!H318+Tabelle1!L318)*1500,W316)</f>
        <v>#VALUE!</v>
      </c>
      <c r="Y316" s="40">
        <f>Tabelle1!N318-Tabelle1!O318-Tabelle1!P318</f>
        <v>0</v>
      </c>
      <c r="AA316" s="38">
        <f>IF(Tabelle1!H318="",0,1)</f>
        <v>0</v>
      </c>
      <c r="AB316" s="38">
        <f>IF(Tabelle1!L318="",0,1)</f>
        <v>0</v>
      </c>
      <c r="AD316" s="38" t="str">
        <f>IF(Formeln!AA316+Formeln!AB316=0,"leer",IF(Formeln!X316&gt;Y316,Y316,Formeln!X316))</f>
        <v>leer</v>
      </c>
    </row>
    <row r="317" spans="7:30" x14ac:dyDescent="0.25">
      <c r="G317" s="39">
        <f>IF(Tabelle1!J319&gt;Tabelle1!G319,Tabelle1!J319,Tabelle1!G319)</f>
        <v>0</v>
      </c>
      <c r="I317" s="38" t="str">
        <f>IF(ISBLANK(Tabelle1!F319),"",MONTH(Tabelle1!F319))</f>
        <v/>
      </c>
      <c r="J317" s="38" t="str">
        <f>IF(ISBLANK(Tabelle1!G319),"",MONTH(Tabelle1!G319))</f>
        <v/>
      </c>
      <c r="K317" s="38" t="e">
        <f t="shared" si="16"/>
        <v>#VALUE!</v>
      </c>
      <c r="M317" s="38" t="str">
        <f>IF(ISBLANK(Tabelle1!J319),"",MONTH(G317))</f>
        <v/>
      </c>
      <c r="N317" s="38" t="str">
        <f>IF(ISBLANK(Tabelle1!K319),"",MONTH(Tabelle1!K319))</f>
        <v/>
      </c>
      <c r="O317" s="38" t="e">
        <f t="shared" si="17"/>
        <v>#VALUE!</v>
      </c>
      <c r="Q317" s="38" t="str">
        <f>IF(ISBLANK(Tabelle1!J319),"",MONTH(Tabelle1!J319))</f>
        <v/>
      </c>
      <c r="R317" s="38" t="str">
        <f>IF(ISBLANK(Tabelle1!K319),"",MONTH(Tabelle1!K319))</f>
        <v/>
      </c>
      <c r="S317" s="38" t="e">
        <f t="shared" si="18"/>
        <v>#VALUE!</v>
      </c>
      <c r="U317" s="38" t="e">
        <f t="shared" si="19"/>
        <v>#VALUE!</v>
      </c>
      <c r="V317" s="38" t="str">
        <f>IF(Formeln!Q317="","",IF(OR(Tabelle1!F319="",MONTH(Tabelle1!J319)&gt;MONTH(Tabelle1!G319)),Formeln!S317,IF(Formeln!M317="","",Formeln!O317)))</f>
        <v/>
      </c>
      <c r="W317" s="38" t="e">
        <f>IF(Tabelle1!H319="",Tabelle1!L319*1500,Tabelle1!H319*1500)</f>
        <v>#VALUE!</v>
      </c>
      <c r="X317" s="38" t="e">
        <f>IF(AA317+AB317&gt;1,(Tabelle1!H319+Tabelle1!L319)*1500,W317)</f>
        <v>#VALUE!</v>
      </c>
      <c r="Y317" s="40">
        <f>Tabelle1!N319-Tabelle1!O319-Tabelle1!P319</f>
        <v>0</v>
      </c>
      <c r="AA317" s="38">
        <f>IF(Tabelle1!H319="",0,1)</f>
        <v>0</v>
      </c>
      <c r="AB317" s="38">
        <f>IF(Tabelle1!L319="",0,1)</f>
        <v>0</v>
      </c>
      <c r="AD317" s="38" t="str">
        <f>IF(Formeln!AA317+Formeln!AB317=0,"leer",IF(Formeln!X317&gt;Y317,Y317,Formeln!X317))</f>
        <v>leer</v>
      </c>
    </row>
    <row r="318" spans="7:30" x14ac:dyDescent="0.25">
      <c r="G318" s="39">
        <f>IF(Tabelle1!J320&gt;Tabelle1!G320,Tabelle1!J320,Tabelle1!G320)</f>
        <v>0</v>
      </c>
      <c r="I318" s="38" t="str">
        <f>IF(ISBLANK(Tabelle1!F320),"",MONTH(Tabelle1!F320))</f>
        <v/>
      </c>
      <c r="J318" s="38" t="str">
        <f>IF(ISBLANK(Tabelle1!G320),"",MONTH(Tabelle1!G320))</f>
        <v/>
      </c>
      <c r="K318" s="38" t="e">
        <f t="shared" si="16"/>
        <v>#VALUE!</v>
      </c>
      <c r="M318" s="38" t="str">
        <f>IF(ISBLANK(Tabelle1!J320),"",MONTH(G318))</f>
        <v/>
      </c>
      <c r="N318" s="38" t="str">
        <f>IF(ISBLANK(Tabelle1!K320),"",MONTH(Tabelle1!K320))</f>
        <v/>
      </c>
      <c r="O318" s="38" t="e">
        <f t="shared" si="17"/>
        <v>#VALUE!</v>
      </c>
      <c r="Q318" s="38" t="str">
        <f>IF(ISBLANK(Tabelle1!J320),"",MONTH(Tabelle1!J320))</f>
        <v/>
      </c>
      <c r="R318" s="38" t="str">
        <f>IF(ISBLANK(Tabelle1!K320),"",MONTH(Tabelle1!K320))</f>
        <v/>
      </c>
      <c r="S318" s="38" t="e">
        <f t="shared" si="18"/>
        <v>#VALUE!</v>
      </c>
      <c r="U318" s="38" t="e">
        <f t="shared" si="19"/>
        <v>#VALUE!</v>
      </c>
      <c r="V318" s="38" t="str">
        <f>IF(Formeln!Q318="","",IF(OR(Tabelle1!F320="",MONTH(Tabelle1!J320)&gt;MONTH(Tabelle1!G320)),Formeln!S318,IF(Formeln!M318="","",Formeln!O318)))</f>
        <v/>
      </c>
      <c r="W318" s="38" t="e">
        <f>IF(Tabelle1!H320="",Tabelle1!L320*1500,Tabelle1!H320*1500)</f>
        <v>#VALUE!</v>
      </c>
      <c r="X318" s="38" t="e">
        <f>IF(AA318+AB318&gt;1,(Tabelle1!H320+Tabelle1!L320)*1500,W318)</f>
        <v>#VALUE!</v>
      </c>
      <c r="Y318" s="40">
        <f>Tabelle1!N320-Tabelle1!O320-Tabelle1!P320</f>
        <v>0</v>
      </c>
      <c r="AA318" s="38">
        <f>IF(Tabelle1!H320="",0,1)</f>
        <v>0</v>
      </c>
      <c r="AB318" s="38">
        <f>IF(Tabelle1!L320="",0,1)</f>
        <v>0</v>
      </c>
      <c r="AD318" s="38" t="str">
        <f>IF(Formeln!AA318+Formeln!AB318=0,"leer",IF(Formeln!X318&gt;Y318,Y318,Formeln!X318))</f>
        <v>leer</v>
      </c>
    </row>
    <row r="319" spans="7:30" x14ac:dyDescent="0.25">
      <c r="G319" s="39">
        <f>IF(Tabelle1!J321&gt;Tabelle1!G321,Tabelle1!J321,Tabelle1!G321)</f>
        <v>0</v>
      </c>
      <c r="I319" s="38" t="str">
        <f>IF(ISBLANK(Tabelle1!F321),"",MONTH(Tabelle1!F321))</f>
        <v/>
      </c>
      <c r="J319" s="38" t="str">
        <f>IF(ISBLANK(Tabelle1!G321),"",MONTH(Tabelle1!G321))</f>
        <v/>
      </c>
      <c r="K319" s="38" t="e">
        <f t="shared" si="16"/>
        <v>#VALUE!</v>
      </c>
      <c r="M319" s="38" t="str">
        <f>IF(ISBLANK(Tabelle1!J321),"",MONTH(G319))</f>
        <v/>
      </c>
      <c r="N319" s="38" t="str">
        <f>IF(ISBLANK(Tabelle1!K321),"",MONTH(Tabelle1!K321))</f>
        <v/>
      </c>
      <c r="O319" s="38" t="e">
        <f t="shared" si="17"/>
        <v>#VALUE!</v>
      </c>
      <c r="Q319" s="38" t="str">
        <f>IF(ISBLANK(Tabelle1!J321),"",MONTH(Tabelle1!J321))</f>
        <v/>
      </c>
      <c r="R319" s="38" t="str">
        <f>IF(ISBLANK(Tabelle1!K321),"",MONTH(Tabelle1!K321))</f>
        <v/>
      </c>
      <c r="S319" s="38" t="e">
        <f t="shared" si="18"/>
        <v>#VALUE!</v>
      </c>
      <c r="U319" s="38" t="e">
        <f t="shared" si="19"/>
        <v>#VALUE!</v>
      </c>
      <c r="V319" s="38" t="str">
        <f>IF(Formeln!Q319="","",IF(OR(Tabelle1!F321="",MONTH(Tabelle1!J321)&gt;MONTH(Tabelle1!G321)),Formeln!S319,IF(Formeln!M319="","",Formeln!O319)))</f>
        <v/>
      </c>
      <c r="W319" s="38" t="e">
        <f>IF(Tabelle1!H321="",Tabelle1!L321*1500,Tabelle1!H321*1500)</f>
        <v>#VALUE!</v>
      </c>
      <c r="X319" s="38" t="e">
        <f>IF(AA319+AB319&gt;1,(Tabelle1!H321+Tabelle1!L321)*1500,W319)</f>
        <v>#VALUE!</v>
      </c>
      <c r="Y319" s="40">
        <f>Tabelle1!N321-Tabelle1!O321-Tabelle1!P321</f>
        <v>0</v>
      </c>
      <c r="AA319" s="38">
        <f>IF(Tabelle1!H321="",0,1)</f>
        <v>0</v>
      </c>
      <c r="AB319" s="38">
        <f>IF(Tabelle1!L321="",0,1)</f>
        <v>0</v>
      </c>
      <c r="AD319" s="38" t="str">
        <f>IF(Formeln!AA319+Formeln!AB319=0,"leer",IF(Formeln!X319&gt;Y319,Y319,Formeln!X319))</f>
        <v>leer</v>
      </c>
    </row>
    <row r="320" spans="7:30" x14ac:dyDescent="0.25">
      <c r="G320" s="39">
        <f>IF(Tabelle1!J322&gt;Tabelle1!G322,Tabelle1!J322,Tabelle1!G322)</f>
        <v>0</v>
      </c>
      <c r="I320" s="38" t="str">
        <f>IF(ISBLANK(Tabelle1!F322),"",MONTH(Tabelle1!F322))</f>
        <v/>
      </c>
      <c r="J320" s="38" t="str">
        <f>IF(ISBLANK(Tabelle1!G322),"",MONTH(Tabelle1!G322))</f>
        <v/>
      </c>
      <c r="K320" s="38" t="e">
        <f t="shared" si="16"/>
        <v>#VALUE!</v>
      </c>
      <c r="M320" s="38" t="str">
        <f>IF(ISBLANK(Tabelle1!J322),"",MONTH(G320))</f>
        <v/>
      </c>
      <c r="N320" s="38" t="str">
        <f>IF(ISBLANK(Tabelle1!K322),"",MONTH(Tabelle1!K322))</f>
        <v/>
      </c>
      <c r="O320" s="38" t="e">
        <f t="shared" si="17"/>
        <v>#VALUE!</v>
      </c>
      <c r="Q320" s="38" t="str">
        <f>IF(ISBLANK(Tabelle1!J322),"",MONTH(Tabelle1!J322))</f>
        <v/>
      </c>
      <c r="R320" s="38" t="str">
        <f>IF(ISBLANK(Tabelle1!K322),"",MONTH(Tabelle1!K322))</f>
        <v/>
      </c>
      <c r="S320" s="38" t="e">
        <f t="shared" si="18"/>
        <v>#VALUE!</v>
      </c>
      <c r="U320" s="38" t="e">
        <f t="shared" si="19"/>
        <v>#VALUE!</v>
      </c>
      <c r="V320" s="38" t="str">
        <f>IF(Formeln!Q320="","",IF(OR(Tabelle1!F322="",MONTH(Tabelle1!J322)&gt;MONTH(Tabelle1!G322)),Formeln!S320,IF(Formeln!M320="","",Formeln!O320)))</f>
        <v/>
      </c>
      <c r="W320" s="38" t="e">
        <f>IF(Tabelle1!H322="",Tabelle1!L322*1500,Tabelle1!H322*1500)</f>
        <v>#VALUE!</v>
      </c>
      <c r="X320" s="38" t="e">
        <f>IF(AA320+AB320&gt;1,(Tabelle1!H322+Tabelle1!L322)*1500,W320)</f>
        <v>#VALUE!</v>
      </c>
      <c r="Y320" s="40">
        <f>Tabelle1!N322-Tabelle1!O322-Tabelle1!P322</f>
        <v>0</v>
      </c>
      <c r="AA320" s="38">
        <f>IF(Tabelle1!H322="",0,1)</f>
        <v>0</v>
      </c>
      <c r="AB320" s="38">
        <f>IF(Tabelle1!L322="",0,1)</f>
        <v>0</v>
      </c>
      <c r="AD320" s="38" t="str">
        <f>IF(Formeln!AA320+Formeln!AB320=0,"leer",IF(Formeln!X320&gt;Y320,Y320,Formeln!X320))</f>
        <v>leer</v>
      </c>
    </row>
    <row r="321" spans="7:30" x14ac:dyDescent="0.25">
      <c r="G321" s="39">
        <f>IF(Tabelle1!J323&gt;Tabelle1!G323,Tabelle1!J323,Tabelle1!G323)</f>
        <v>0</v>
      </c>
      <c r="I321" s="38" t="str">
        <f>IF(ISBLANK(Tabelle1!F323),"",MONTH(Tabelle1!F323))</f>
        <v/>
      </c>
      <c r="J321" s="38" t="str">
        <f>IF(ISBLANK(Tabelle1!G323),"",MONTH(Tabelle1!G323))</f>
        <v/>
      </c>
      <c r="K321" s="38" t="e">
        <f t="shared" si="16"/>
        <v>#VALUE!</v>
      </c>
      <c r="M321" s="38" t="str">
        <f>IF(ISBLANK(Tabelle1!J323),"",MONTH(G321))</f>
        <v/>
      </c>
      <c r="N321" s="38" t="str">
        <f>IF(ISBLANK(Tabelle1!K323),"",MONTH(Tabelle1!K323))</f>
        <v/>
      </c>
      <c r="O321" s="38" t="e">
        <f t="shared" si="17"/>
        <v>#VALUE!</v>
      </c>
      <c r="Q321" s="38" t="str">
        <f>IF(ISBLANK(Tabelle1!J323),"",MONTH(Tabelle1!J323))</f>
        <v/>
      </c>
      <c r="R321" s="38" t="str">
        <f>IF(ISBLANK(Tabelle1!K323),"",MONTH(Tabelle1!K323))</f>
        <v/>
      </c>
      <c r="S321" s="38" t="e">
        <f t="shared" si="18"/>
        <v>#VALUE!</v>
      </c>
      <c r="U321" s="38" t="e">
        <f t="shared" si="19"/>
        <v>#VALUE!</v>
      </c>
      <c r="V321" s="38" t="str">
        <f>IF(Formeln!Q321="","",IF(OR(Tabelle1!F323="",MONTH(Tabelle1!J323)&gt;MONTH(Tabelle1!G323)),Formeln!S321,IF(Formeln!M321="","",Formeln!O321)))</f>
        <v/>
      </c>
      <c r="W321" s="38" t="e">
        <f>IF(Tabelle1!H323="",Tabelle1!L323*1500,Tabelle1!H323*1500)</f>
        <v>#VALUE!</v>
      </c>
      <c r="X321" s="38" t="e">
        <f>IF(AA321+AB321&gt;1,(Tabelle1!H323+Tabelle1!L323)*1500,W321)</f>
        <v>#VALUE!</v>
      </c>
      <c r="Y321" s="40">
        <f>Tabelle1!N323-Tabelle1!O323-Tabelle1!P323</f>
        <v>0</v>
      </c>
      <c r="AA321" s="38">
        <f>IF(Tabelle1!H323="",0,1)</f>
        <v>0</v>
      </c>
      <c r="AB321" s="38">
        <f>IF(Tabelle1!L323="",0,1)</f>
        <v>0</v>
      </c>
      <c r="AD321" s="38" t="str">
        <f>IF(Formeln!AA321+Formeln!AB321=0,"leer",IF(Formeln!X321&gt;Y321,Y321,Formeln!X321))</f>
        <v>leer</v>
      </c>
    </row>
    <row r="322" spans="7:30" x14ac:dyDescent="0.25">
      <c r="G322" s="39">
        <f>IF(Tabelle1!J324&gt;Tabelle1!G324,Tabelle1!J324,Tabelle1!G324)</f>
        <v>0</v>
      </c>
      <c r="I322" s="38" t="str">
        <f>IF(ISBLANK(Tabelle1!F324),"",MONTH(Tabelle1!F324))</f>
        <v/>
      </c>
      <c r="J322" s="38" t="str">
        <f>IF(ISBLANK(Tabelle1!G324),"",MONTH(Tabelle1!G324))</f>
        <v/>
      </c>
      <c r="K322" s="38" t="e">
        <f t="shared" si="16"/>
        <v>#VALUE!</v>
      </c>
      <c r="M322" s="38" t="str">
        <f>IF(ISBLANK(Tabelle1!J324),"",MONTH(G322))</f>
        <v/>
      </c>
      <c r="N322" s="38" t="str">
        <f>IF(ISBLANK(Tabelle1!K324),"",MONTH(Tabelle1!K324))</f>
        <v/>
      </c>
      <c r="O322" s="38" t="e">
        <f t="shared" si="17"/>
        <v>#VALUE!</v>
      </c>
      <c r="Q322" s="38" t="str">
        <f>IF(ISBLANK(Tabelle1!J324),"",MONTH(Tabelle1!J324))</f>
        <v/>
      </c>
      <c r="R322" s="38" t="str">
        <f>IF(ISBLANK(Tabelle1!K324),"",MONTH(Tabelle1!K324))</f>
        <v/>
      </c>
      <c r="S322" s="38" t="e">
        <f t="shared" si="18"/>
        <v>#VALUE!</v>
      </c>
      <c r="U322" s="38" t="e">
        <f t="shared" si="19"/>
        <v>#VALUE!</v>
      </c>
      <c r="V322" s="38" t="str">
        <f>IF(Formeln!Q322="","",IF(OR(Tabelle1!F324="",MONTH(Tabelle1!J324)&gt;MONTH(Tabelle1!G324)),Formeln!S322,IF(Formeln!M322="","",Formeln!O322)))</f>
        <v/>
      </c>
      <c r="W322" s="38" t="e">
        <f>IF(Tabelle1!H324="",Tabelle1!L324*1500,Tabelle1!H324*1500)</f>
        <v>#VALUE!</v>
      </c>
      <c r="X322" s="38" t="e">
        <f>IF(AA322+AB322&gt;1,(Tabelle1!H324+Tabelle1!L324)*1500,W322)</f>
        <v>#VALUE!</v>
      </c>
      <c r="Y322" s="40">
        <f>Tabelle1!N324-Tabelle1!O324-Tabelle1!P324</f>
        <v>0</v>
      </c>
      <c r="AA322" s="38">
        <f>IF(Tabelle1!H324="",0,1)</f>
        <v>0</v>
      </c>
      <c r="AB322" s="38">
        <f>IF(Tabelle1!L324="",0,1)</f>
        <v>0</v>
      </c>
      <c r="AD322" s="38" t="str">
        <f>IF(Formeln!AA322+Formeln!AB322=0,"leer",IF(Formeln!X322&gt;Y322,Y322,Formeln!X322))</f>
        <v>leer</v>
      </c>
    </row>
    <row r="323" spans="7:30" x14ac:dyDescent="0.25">
      <c r="G323" s="39">
        <f>IF(Tabelle1!J325&gt;Tabelle1!G325,Tabelle1!J325,Tabelle1!G325)</f>
        <v>0</v>
      </c>
      <c r="I323" s="38" t="str">
        <f>IF(ISBLANK(Tabelle1!F325),"",MONTH(Tabelle1!F325))</f>
        <v/>
      </c>
      <c r="J323" s="38" t="str">
        <f>IF(ISBLANK(Tabelle1!G325),"",MONTH(Tabelle1!G325))</f>
        <v/>
      </c>
      <c r="K323" s="38" t="e">
        <f t="shared" si="16"/>
        <v>#VALUE!</v>
      </c>
      <c r="M323" s="38" t="str">
        <f>IF(ISBLANK(Tabelle1!J325),"",MONTH(G323))</f>
        <v/>
      </c>
      <c r="N323" s="38" t="str">
        <f>IF(ISBLANK(Tabelle1!K325),"",MONTH(Tabelle1!K325))</f>
        <v/>
      </c>
      <c r="O323" s="38" t="e">
        <f t="shared" si="17"/>
        <v>#VALUE!</v>
      </c>
      <c r="Q323" s="38" t="str">
        <f>IF(ISBLANK(Tabelle1!J325),"",MONTH(Tabelle1!J325))</f>
        <v/>
      </c>
      <c r="R323" s="38" t="str">
        <f>IF(ISBLANK(Tabelle1!K325),"",MONTH(Tabelle1!K325))</f>
        <v/>
      </c>
      <c r="S323" s="38" t="e">
        <f t="shared" si="18"/>
        <v>#VALUE!</v>
      </c>
      <c r="U323" s="38" t="e">
        <f t="shared" si="19"/>
        <v>#VALUE!</v>
      </c>
      <c r="V323" s="38" t="str">
        <f>IF(Formeln!Q323="","",IF(OR(Tabelle1!F325="",MONTH(Tabelle1!J325)&gt;MONTH(Tabelle1!G325)),Formeln!S323,IF(Formeln!M323="","",Formeln!O323)))</f>
        <v/>
      </c>
      <c r="W323" s="38" t="e">
        <f>IF(Tabelle1!H325="",Tabelle1!L325*1500,Tabelle1!H325*1500)</f>
        <v>#VALUE!</v>
      </c>
      <c r="X323" s="38" t="e">
        <f>IF(AA323+AB323&gt;1,(Tabelle1!H325+Tabelle1!L325)*1500,W323)</f>
        <v>#VALUE!</v>
      </c>
      <c r="Y323" s="40">
        <f>Tabelle1!N325-Tabelle1!O325-Tabelle1!P325</f>
        <v>0</v>
      </c>
      <c r="AA323" s="38">
        <f>IF(Tabelle1!H325="",0,1)</f>
        <v>0</v>
      </c>
      <c r="AB323" s="38">
        <f>IF(Tabelle1!L325="",0,1)</f>
        <v>0</v>
      </c>
      <c r="AD323" s="38" t="str">
        <f>IF(Formeln!AA323+Formeln!AB323=0,"leer",IF(Formeln!X323&gt;Y323,Y323,Formeln!X323))</f>
        <v>leer</v>
      </c>
    </row>
    <row r="324" spans="7:30" x14ac:dyDescent="0.25">
      <c r="G324" s="39">
        <f>IF(Tabelle1!J326&gt;Tabelle1!G326,Tabelle1!J326,Tabelle1!G326)</f>
        <v>0</v>
      </c>
      <c r="I324" s="38" t="str">
        <f>IF(ISBLANK(Tabelle1!F326),"",MONTH(Tabelle1!F326))</f>
        <v/>
      </c>
      <c r="J324" s="38" t="str">
        <f>IF(ISBLANK(Tabelle1!G326),"",MONTH(Tabelle1!G326))</f>
        <v/>
      </c>
      <c r="K324" s="38" t="e">
        <f t="shared" si="16"/>
        <v>#VALUE!</v>
      </c>
      <c r="M324" s="38" t="str">
        <f>IF(ISBLANK(Tabelle1!J326),"",MONTH(G324))</f>
        <v/>
      </c>
      <c r="N324" s="38" t="str">
        <f>IF(ISBLANK(Tabelle1!K326),"",MONTH(Tabelle1!K326))</f>
        <v/>
      </c>
      <c r="O324" s="38" t="e">
        <f t="shared" si="17"/>
        <v>#VALUE!</v>
      </c>
      <c r="Q324" s="38" t="str">
        <f>IF(ISBLANK(Tabelle1!J326),"",MONTH(Tabelle1!J326))</f>
        <v/>
      </c>
      <c r="R324" s="38" t="str">
        <f>IF(ISBLANK(Tabelle1!K326),"",MONTH(Tabelle1!K326))</f>
        <v/>
      </c>
      <c r="S324" s="38" t="e">
        <f t="shared" si="18"/>
        <v>#VALUE!</v>
      </c>
      <c r="U324" s="38" t="e">
        <f t="shared" si="19"/>
        <v>#VALUE!</v>
      </c>
      <c r="V324" s="38" t="str">
        <f>IF(Formeln!Q324="","",IF(OR(Tabelle1!F326="",MONTH(Tabelle1!J326)&gt;MONTH(Tabelle1!G326)),Formeln!S324,IF(Formeln!M324="","",Formeln!O324)))</f>
        <v/>
      </c>
      <c r="W324" s="38" t="e">
        <f>IF(Tabelle1!H326="",Tabelle1!L326*1500,Tabelle1!H326*1500)</f>
        <v>#VALUE!</v>
      </c>
      <c r="X324" s="38" t="e">
        <f>IF(AA324+AB324&gt;1,(Tabelle1!H326+Tabelle1!L326)*1500,W324)</f>
        <v>#VALUE!</v>
      </c>
      <c r="Y324" s="40">
        <f>Tabelle1!N326-Tabelle1!O326-Tabelle1!P326</f>
        <v>0</v>
      </c>
      <c r="AA324" s="38">
        <f>IF(Tabelle1!H326="",0,1)</f>
        <v>0</v>
      </c>
      <c r="AB324" s="38">
        <f>IF(Tabelle1!L326="",0,1)</f>
        <v>0</v>
      </c>
      <c r="AD324" s="38" t="str">
        <f>IF(Formeln!AA324+Formeln!AB324=0,"leer",IF(Formeln!X324&gt;Y324,Y324,Formeln!X324))</f>
        <v>leer</v>
      </c>
    </row>
    <row r="325" spans="7:30" x14ac:dyDescent="0.25">
      <c r="G325" s="39">
        <f>IF(Tabelle1!J327&gt;Tabelle1!G327,Tabelle1!J327,Tabelle1!G327)</f>
        <v>0</v>
      </c>
      <c r="I325" s="38" t="str">
        <f>IF(ISBLANK(Tabelle1!F327),"",MONTH(Tabelle1!F327))</f>
        <v/>
      </c>
      <c r="J325" s="38" t="str">
        <f>IF(ISBLANK(Tabelle1!G327),"",MONTH(Tabelle1!G327))</f>
        <v/>
      </c>
      <c r="K325" s="38" t="e">
        <f t="shared" ref="K325:K343" si="20">ABS(I325-J325)</f>
        <v>#VALUE!</v>
      </c>
      <c r="M325" s="38" t="str">
        <f>IF(ISBLANK(Tabelle1!J327),"",MONTH(G325))</f>
        <v/>
      </c>
      <c r="N325" s="38" t="str">
        <f>IF(ISBLANK(Tabelle1!K327),"",MONTH(Tabelle1!K327))</f>
        <v/>
      </c>
      <c r="O325" s="38" t="e">
        <f t="shared" ref="O325:O342" si="21">IF(M325&gt;N325,0,ABS(M325-N325))</f>
        <v>#VALUE!</v>
      </c>
      <c r="Q325" s="38" t="str">
        <f>IF(ISBLANK(Tabelle1!J327),"",MONTH(Tabelle1!J327))</f>
        <v/>
      </c>
      <c r="R325" s="38" t="str">
        <f>IF(ISBLANK(Tabelle1!K327),"",MONTH(Tabelle1!K327))</f>
        <v/>
      </c>
      <c r="S325" s="38" t="e">
        <f t="shared" ref="S325:S343" si="22">ABS(Q325-R325)+1</f>
        <v>#VALUE!</v>
      </c>
      <c r="U325" s="38" t="e">
        <f t="shared" ref="U325:U343" si="23">ABS(I325-Q325)</f>
        <v>#VALUE!</v>
      </c>
      <c r="V325" s="38" t="str">
        <f>IF(Formeln!Q325="","",IF(OR(Tabelle1!F327="",MONTH(Tabelle1!J327)&gt;MONTH(Tabelle1!G327)),Formeln!S325,IF(Formeln!M325="","",Formeln!O325)))</f>
        <v/>
      </c>
      <c r="W325" s="38" t="e">
        <f>IF(Tabelle1!H327="",Tabelle1!L327*1500,Tabelle1!H327*1500)</f>
        <v>#VALUE!</v>
      </c>
      <c r="X325" s="38" t="e">
        <f>IF(AA325+AB325&gt;1,(Tabelle1!H327+Tabelle1!L327)*1500,W325)</f>
        <v>#VALUE!</v>
      </c>
      <c r="Y325" s="40">
        <f>Tabelle1!N327-Tabelle1!O327-Tabelle1!P327</f>
        <v>0</v>
      </c>
      <c r="AA325" s="38">
        <f>IF(Tabelle1!H327="",0,1)</f>
        <v>0</v>
      </c>
      <c r="AB325" s="38">
        <f>IF(Tabelle1!L327="",0,1)</f>
        <v>0</v>
      </c>
      <c r="AD325" s="38" t="str">
        <f>IF(Formeln!AA325+Formeln!AB325=0,"leer",IF(Formeln!X325&gt;Y325,Y325,Formeln!X325))</f>
        <v>leer</v>
      </c>
    </row>
    <row r="326" spans="7:30" x14ac:dyDescent="0.25">
      <c r="G326" s="39">
        <f>IF(Tabelle1!J328&gt;Tabelle1!G328,Tabelle1!J328,Tabelle1!G328)</f>
        <v>0</v>
      </c>
      <c r="I326" s="38" t="str">
        <f>IF(ISBLANK(Tabelle1!F328),"",MONTH(Tabelle1!F328))</f>
        <v/>
      </c>
      <c r="J326" s="38" t="str">
        <f>IF(ISBLANK(Tabelle1!G328),"",MONTH(Tabelle1!G328))</f>
        <v/>
      </c>
      <c r="K326" s="38" t="e">
        <f t="shared" si="20"/>
        <v>#VALUE!</v>
      </c>
      <c r="M326" s="38" t="str">
        <f>IF(ISBLANK(Tabelle1!J328),"",MONTH(G326))</f>
        <v/>
      </c>
      <c r="N326" s="38" t="str">
        <f>IF(ISBLANK(Tabelle1!K328),"",MONTH(Tabelle1!K328))</f>
        <v/>
      </c>
      <c r="O326" s="38" t="e">
        <f t="shared" si="21"/>
        <v>#VALUE!</v>
      </c>
      <c r="Q326" s="38" t="str">
        <f>IF(ISBLANK(Tabelle1!J328),"",MONTH(Tabelle1!J328))</f>
        <v/>
      </c>
      <c r="R326" s="38" t="str">
        <f>IF(ISBLANK(Tabelle1!K328),"",MONTH(Tabelle1!K328))</f>
        <v/>
      </c>
      <c r="S326" s="38" t="e">
        <f t="shared" si="22"/>
        <v>#VALUE!</v>
      </c>
      <c r="U326" s="38" t="e">
        <f t="shared" si="23"/>
        <v>#VALUE!</v>
      </c>
      <c r="V326" s="38" t="str">
        <f>IF(Formeln!Q326="","",IF(OR(Tabelle1!F328="",MONTH(Tabelle1!J328)&gt;MONTH(Tabelle1!G328)),Formeln!S326,IF(Formeln!M326="","",Formeln!O326)))</f>
        <v/>
      </c>
      <c r="W326" s="38" t="e">
        <f>IF(Tabelle1!H328="",Tabelle1!L328*1500,Tabelle1!H328*1500)</f>
        <v>#VALUE!</v>
      </c>
      <c r="X326" s="38" t="e">
        <f>IF(AA326+AB326&gt;1,(Tabelle1!H328+Tabelle1!L328)*1500,W326)</f>
        <v>#VALUE!</v>
      </c>
      <c r="Y326" s="40">
        <f>Tabelle1!N328-Tabelle1!O328-Tabelle1!P328</f>
        <v>0</v>
      </c>
      <c r="AA326" s="38">
        <f>IF(Tabelle1!H328="",0,1)</f>
        <v>0</v>
      </c>
      <c r="AB326" s="38">
        <f>IF(Tabelle1!L328="",0,1)</f>
        <v>0</v>
      </c>
      <c r="AD326" s="38" t="str">
        <f>IF(Formeln!AA326+Formeln!AB326=0,"leer",IF(Formeln!X326&gt;Y326,Y326,Formeln!X326))</f>
        <v>leer</v>
      </c>
    </row>
    <row r="327" spans="7:30" x14ac:dyDescent="0.25">
      <c r="G327" s="39">
        <f>IF(Tabelle1!J329&gt;Tabelle1!G329,Tabelle1!J329,Tabelle1!G329)</f>
        <v>0</v>
      </c>
      <c r="I327" s="38" t="str">
        <f>IF(ISBLANK(Tabelle1!F329),"",MONTH(Tabelle1!F329))</f>
        <v/>
      </c>
      <c r="J327" s="38" t="str">
        <f>IF(ISBLANK(Tabelle1!G329),"",MONTH(Tabelle1!G329))</f>
        <v/>
      </c>
      <c r="K327" s="38" t="e">
        <f t="shared" si="20"/>
        <v>#VALUE!</v>
      </c>
      <c r="M327" s="38" t="str">
        <f>IF(ISBLANK(Tabelle1!J329),"",MONTH(G327))</f>
        <v/>
      </c>
      <c r="N327" s="38" t="str">
        <f>IF(ISBLANK(Tabelle1!K329),"",MONTH(Tabelle1!K329))</f>
        <v/>
      </c>
      <c r="O327" s="38" t="e">
        <f t="shared" si="21"/>
        <v>#VALUE!</v>
      </c>
      <c r="Q327" s="38" t="str">
        <f>IF(ISBLANK(Tabelle1!J329),"",MONTH(Tabelle1!J329))</f>
        <v/>
      </c>
      <c r="R327" s="38" t="str">
        <f>IF(ISBLANK(Tabelle1!K329),"",MONTH(Tabelle1!K329))</f>
        <v/>
      </c>
      <c r="S327" s="38" t="e">
        <f t="shared" si="22"/>
        <v>#VALUE!</v>
      </c>
      <c r="U327" s="38" t="e">
        <f t="shared" si="23"/>
        <v>#VALUE!</v>
      </c>
      <c r="V327" s="38" t="str">
        <f>IF(Formeln!Q327="","",IF(OR(Tabelle1!F329="",MONTH(Tabelle1!J329)&gt;MONTH(Tabelle1!G329)),Formeln!S327,IF(Formeln!M327="","",Formeln!O327)))</f>
        <v/>
      </c>
      <c r="W327" s="38" t="e">
        <f>IF(Tabelle1!H329="",Tabelle1!L329*1500,Tabelle1!H329*1500)</f>
        <v>#VALUE!</v>
      </c>
      <c r="X327" s="38" t="e">
        <f>IF(AA327+AB327&gt;1,(Tabelle1!H329+Tabelle1!L329)*1500,W327)</f>
        <v>#VALUE!</v>
      </c>
      <c r="Y327" s="40">
        <f>Tabelle1!N329-Tabelle1!O329-Tabelle1!P329</f>
        <v>0</v>
      </c>
      <c r="AA327" s="38">
        <f>IF(Tabelle1!H329="",0,1)</f>
        <v>0</v>
      </c>
      <c r="AB327" s="38">
        <f>IF(Tabelle1!L329="",0,1)</f>
        <v>0</v>
      </c>
      <c r="AD327" s="38" t="str">
        <f>IF(Formeln!AA327+Formeln!AB327=0,"leer",IF(Formeln!X327&gt;Y327,Y327,Formeln!X327))</f>
        <v>leer</v>
      </c>
    </row>
    <row r="328" spans="7:30" x14ac:dyDescent="0.25">
      <c r="G328" s="39">
        <f>IF(Tabelle1!J330&gt;Tabelle1!G330,Tabelle1!J330,Tabelle1!G330)</f>
        <v>0</v>
      </c>
      <c r="I328" s="38" t="str">
        <f>IF(ISBLANK(Tabelle1!F330),"",MONTH(Tabelle1!F330))</f>
        <v/>
      </c>
      <c r="J328" s="38" t="str">
        <f>IF(ISBLANK(Tabelle1!G330),"",MONTH(Tabelle1!G330))</f>
        <v/>
      </c>
      <c r="K328" s="38" t="e">
        <f t="shared" si="20"/>
        <v>#VALUE!</v>
      </c>
      <c r="M328" s="38" t="str">
        <f>IF(ISBLANK(Tabelle1!J330),"",MONTH(G328))</f>
        <v/>
      </c>
      <c r="N328" s="38" t="str">
        <f>IF(ISBLANK(Tabelle1!K330),"",MONTH(Tabelle1!K330))</f>
        <v/>
      </c>
      <c r="O328" s="38" t="e">
        <f t="shared" si="21"/>
        <v>#VALUE!</v>
      </c>
      <c r="Q328" s="38" t="str">
        <f>IF(ISBLANK(Tabelle1!J330),"",MONTH(Tabelle1!J330))</f>
        <v/>
      </c>
      <c r="R328" s="38" t="str">
        <f>IF(ISBLANK(Tabelle1!K330),"",MONTH(Tabelle1!K330))</f>
        <v/>
      </c>
      <c r="S328" s="38" t="e">
        <f t="shared" si="22"/>
        <v>#VALUE!</v>
      </c>
      <c r="U328" s="38" t="e">
        <f t="shared" si="23"/>
        <v>#VALUE!</v>
      </c>
      <c r="V328" s="38" t="str">
        <f>IF(Formeln!Q328="","",IF(OR(Tabelle1!F330="",MONTH(Tabelle1!J330)&gt;MONTH(Tabelle1!G330)),Formeln!S328,IF(Formeln!M328="","",Formeln!O328)))</f>
        <v/>
      </c>
      <c r="W328" s="38" t="e">
        <f>IF(Tabelle1!H330="",Tabelle1!L330*1500,Tabelle1!H330*1500)</f>
        <v>#VALUE!</v>
      </c>
      <c r="X328" s="38" t="e">
        <f>IF(AA328+AB328&gt;1,(Tabelle1!H330+Tabelle1!L330)*1500,W328)</f>
        <v>#VALUE!</v>
      </c>
      <c r="Y328" s="40">
        <f>Tabelle1!N330-Tabelle1!O330-Tabelle1!P330</f>
        <v>0</v>
      </c>
      <c r="AA328" s="38">
        <f>IF(Tabelle1!H330="",0,1)</f>
        <v>0</v>
      </c>
      <c r="AB328" s="38">
        <f>IF(Tabelle1!L330="",0,1)</f>
        <v>0</v>
      </c>
      <c r="AD328" s="38" t="str">
        <f>IF(Formeln!AA328+Formeln!AB328=0,"leer",IF(Formeln!X328&gt;Y328,Y328,Formeln!X328))</f>
        <v>leer</v>
      </c>
    </row>
    <row r="329" spans="7:30" x14ac:dyDescent="0.25">
      <c r="G329" s="39">
        <f>IF(Tabelle1!J331&gt;Tabelle1!G331,Tabelle1!J331,Tabelle1!G331)</f>
        <v>0</v>
      </c>
      <c r="I329" s="38" t="str">
        <f>IF(ISBLANK(Tabelle1!F331),"",MONTH(Tabelle1!F331))</f>
        <v/>
      </c>
      <c r="J329" s="38" t="str">
        <f>IF(ISBLANK(Tabelle1!G331),"",MONTH(Tabelle1!G331))</f>
        <v/>
      </c>
      <c r="K329" s="38" t="e">
        <f t="shared" si="20"/>
        <v>#VALUE!</v>
      </c>
      <c r="M329" s="38" t="str">
        <f>IF(ISBLANK(Tabelle1!J331),"",MONTH(G329))</f>
        <v/>
      </c>
      <c r="N329" s="38" t="str">
        <f>IF(ISBLANK(Tabelle1!K331),"",MONTH(Tabelle1!K331))</f>
        <v/>
      </c>
      <c r="O329" s="38" t="e">
        <f t="shared" si="21"/>
        <v>#VALUE!</v>
      </c>
      <c r="Q329" s="38" t="str">
        <f>IF(ISBLANK(Tabelle1!J331),"",MONTH(Tabelle1!J331))</f>
        <v/>
      </c>
      <c r="R329" s="38" t="str">
        <f>IF(ISBLANK(Tabelle1!K331),"",MONTH(Tabelle1!K331))</f>
        <v/>
      </c>
      <c r="S329" s="38" t="e">
        <f t="shared" si="22"/>
        <v>#VALUE!</v>
      </c>
      <c r="U329" s="38" t="e">
        <f t="shared" si="23"/>
        <v>#VALUE!</v>
      </c>
      <c r="V329" s="38" t="str">
        <f>IF(Formeln!Q329="","",IF(OR(Tabelle1!F331="",MONTH(Tabelle1!J331)&gt;MONTH(Tabelle1!G331)),Formeln!S329,IF(Formeln!M329="","",Formeln!O329)))</f>
        <v/>
      </c>
      <c r="W329" s="38" t="e">
        <f>IF(Tabelle1!H331="",Tabelle1!L331*1500,Tabelle1!H331*1500)</f>
        <v>#VALUE!</v>
      </c>
      <c r="X329" s="38" t="e">
        <f>IF(AA329+AB329&gt;1,(Tabelle1!H331+Tabelle1!L331)*1500,W329)</f>
        <v>#VALUE!</v>
      </c>
      <c r="Y329" s="40">
        <f>Tabelle1!N331-Tabelle1!O331-Tabelle1!P331</f>
        <v>0</v>
      </c>
      <c r="AA329" s="38">
        <f>IF(Tabelle1!H331="",0,1)</f>
        <v>0</v>
      </c>
      <c r="AB329" s="38">
        <f>IF(Tabelle1!L331="",0,1)</f>
        <v>0</v>
      </c>
      <c r="AD329" s="38" t="str">
        <f>IF(Formeln!AA329+Formeln!AB329=0,"leer",IF(Formeln!X329&gt;Y329,Y329,Formeln!X329))</f>
        <v>leer</v>
      </c>
    </row>
    <row r="330" spans="7:30" x14ac:dyDescent="0.25">
      <c r="G330" s="39">
        <f>IF(Tabelle1!J332&gt;Tabelle1!G332,Tabelle1!J332,Tabelle1!G332)</f>
        <v>0</v>
      </c>
      <c r="I330" s="38" t="str">
        <f>IF(ISBLANK(Tabelle1!F332),"",MONTH(Tabelle1!F332))</f>
        <v/>
      </c>
      <c r="J330" s="38" t="str">
        <f>IF(ISBLANK(Tabelle1!G332),"",MONTH(Tabelle1!G332))</f>
        <v/>
      </c>
      <c r="K330" s="38" t="e">
        <f t="shared" si="20"/>
        <v>#VALUE!</v>
      </c>
      <c r="M330" s="38" t="str">
        <f>IF(ISBLANK(Tabelle1!J332),"",MONTH(G330))</f>
        <v/>
      </c>
      <c r="N330" s="38" t="str">
        <f>IF(ISBLANK(Tabelle1!K332),"",MONTH(Tabelle1!K332))</f>
        <v/>
      </c>
      <c r="O330" s="38" t="e">
        <f t="shared" si="21"/>
        <v>#VALUE!</v>
      </c>
      <c r="Q330" s="38" t="str">
        <f>IF(ISBLANK(Tabelle1!J332),"",MONTH(Tabelle1!J332))</f>
        <v/>
      </c>
      <c r="R330" s="38" t="str">
        <f>IF(ISBLANK(Tabelle1!K332),"",MONTH(Tabelle1!K332))</f>
        <v/>
      </c>
      <c r="S330" s="38" t="e">
        <f t="shared" si="22"/>
        <v>#VALUE!</v>
      </c>
      <c r="U330" s="38" t="e">
        <f t="shared" si="23"/>
        <v>#VALUE!</v>
      </c>
      <c r="V330" s="38" t="str">
        <f>IF(Formeln!Q330="","",IF(OR(Tabelle1!F332="",MONTH(Tabelle1!J332)&gt;MONTH(Tabelle1!G332)),Formeln!S330,IF(Formeln!M330="","",Formeln!O330)))</f>
        <v/>
      </c>
      <c r="W330" s="38" t="e">
        <f>IF(Tabelle1!H332="",Tabelle1!L332*1500,Tabelle1!H332*1500)</f>
        <v>#VALUE!</v>
      </c>
      <c r="X330" s="38" t="e">
        <f>IF(AA330+AB330&gt;1,(Tabelle1!H332+Tabelle1!L332)*1500,W330)</f>
        <v>#VALUE!</v>
      </c>
      <c r="Y330" s="40">
        <f>Tabelle1!N332-Tabelle1!O332-Tabelle1!P332</f>
        <v>0</v>
      </c>
      <c r="AA330" s="38">
        <f>IF(Tabelle1!H332="",0,1)</f>
        <v>0</v>
      </c>
      <c r="AB330" s="38">
        <f>IF(Tabelle1!L332="",0,1)</f>
        <v>0</v>
      </c>
      <c r="AD330" s="38" t="str">
        <f>IF(Formeln!AA330+Formeln!AB330=0,"leer",IF(Formeln!X330&gt;Y330,Y330,Formeln!X330))</f>
        <v>leer</v>
      </c>
    </row>
    <row r="331" spans="7:30" x14ac:dyDescent="0.25">
      <c r="G331" s="39">
        <f>IF(Tabelle1!J333&gt;Tabelle1!G333,Tabelle1!J333,Tabelle1!G333)</f>
        <v>0</v>
      </c>
      <c r="I331" s="38" t="str">
        <f>IF(ISBLANK(Tabelle1!F333),"",MONTH(Tabelle1!F333))</f>
        <v/>
      </c>
      <c r="J331" s="38" t="str">
        <f>IF(ISBLANK(Tabelle1!G333),"",MONTH(Tabelle1!G333))</f>
        <v/>
      </c>
      <c r="K331" s="38" t="e">
        <f t="shared" si="20"/>
        <v>#VALUE!</v>
      </c>
      <c r="M331" s="38" t="str">
        <f>IF(ISBLANK(Tabelle1!J333),"",MONTH(G331))</f>
        <v/>
      </c>
      <c r="N331" s="38" t="str">
        <f>IF(ISBLANK(Tabelle1!K333),"",MONTH(Tabelle1!K333))</f>
        <v/>
      </c>
      <c r="O331" s="38" t="e">
        <f t="shared" si="21"/>
        <v>#VALUE!</v>
      </c>
      <c r="Q331" s="38" t="str">
        <f>IF(ISBLANK(Tabelle1!J333),"",MONTH(Tabelle1!J333))</f>
        <v/>
      </c>
      <c r="R331" s="38" t="str">
        <f>IF(ISBLANK(Tabelle1!K333),"",MONTH(Tabelle1!K333))</f>
        <v/>
      </c>
      <c r="S331" s="38" t="e">
        <f t="shared" si="22"/>
        <v>#VALUE!</v>
      </c>
      <c r="U331" s="38" t="e">
        <f t="shared" si="23"/>
        <v>#VALUE!</v>
      </c>
      <c r="V331" s="38" t="str">
        <f>IF(Formeln!Q331="","",IF(OR(Tabelle1!F333="",MONTH(Tabelle1!J333)&gt;MONTH(Tabelle1!G333)),Formeln!S331,IF(Formeln!M331="","",Formeln!O331)))</f>
        <v/>
      </c>
      <c r="W331" s="38" t="e">
        <f>IF(Tabelle1!H333="",Tabelle1!L333*1500,Tabelle1!H333*1500)</f>
        <v>#VALUE!</v>
      </c>
      <c r="X331" s="38" t="e">
        <f>IF(AA331+AB331&gt;1,(Tabelle1!H333+Tabelle1!L333)*1500,W331)</f>
        <v>#VALUE!</v>
      </c>
      <c r="Y331" s="40">
        <f>Tabelle1!N333-Tabelle1!O333-Tabelle1!P333</f>
        <v>0</v>
      </c>
      <c r="AA331" s="38">
        <f>IF(Tabelle1!H333="",0,1)</f>
        <v>0</v>
      </c>
      <c r="AB331" s="38">
        <f>IF(Tabelle1!L333="",0,1)</f>
        <v>0</v>
      </c>
      <c r="AD331" s="38" t="str">
        <f>IF(Formeln!AA331+Formeln!AB331=0,"leer",IF(Formeln!X331&gt;Y331,Y331,Formeln!X331))</f>
        <v>leer</v>
      </c>
    </row>
    <row r="332" spans="7:30" x14ac:dyDescent="0.25">
      <c r="G332" s="39">
        <f>IF(Tabelle1!J334&gt;Tabelle1!G334,Tabelle1!J334,Tabelle1!G334)</f>
        <v>0</v>
      </c>
      <c r="I332" s="38" t="str">
        <f>IF(ISBLANK(Tabelle1!F334),"",MONTH(Tabelle1!F334))</f>
        <v/>
      </c>
      <c r="J332" s="38" t="str">
        <f>IF(ISBLANK(Tabelle1!G334),"",MONTH(Tabelle1!G334))</f>
        <v/>
      </c>
      <c r="K332" s="38" t="e">
        <f t="shared" si="20"/>
        <v>#VALUE!</v>
      </c>
      <c r="M332" s="38" t="str">
        <f>IF(ISBLANK(Tabelle1!J334),"",MONTH(G332))</f>
        <v/>
      </c>
      <c r="N332" s="38" t="str">
        <f>IF(ISBLANK(Tabelle1!K334),"",MONTH(Tabelle1!K334))</f>
        <v/>
      </c>
      <c r="O332" s="38" t="e">
        <f t="shared" si="21"/>
        <v>#VALUE!</v>
      </c>
      <c r="Q332" s="38" t="str">
        <f>IF(ISBLANK(Tabelle1!J334),"",MONTH(Tabelle1!J334))</f>
        <v/>
      </c>
      <c r="R332" s="38" t="str">
        <f>IF(ISBLANK(Tabelle1!K334),"",MONTH(Tabelle1!K334))</f>
        <v/>
      </c>
      <c r="S332" s="38" t="e">
        <f t="shared" si="22"/>
        <v>#VALUE!</v>
      </c>
      <c r="U332" s="38" t="e">
        <f t="shared" si="23"/>
        <v>#VALUE!</v>
      </c>
      <c r="V332" s="38" t="str">
        <f>IF(Formeln!Q332="","",IF(OR(Tabelle1!F334="",MONTH(Tabelle1!J334)&gt;MONTH(Tabelle1!G334)),Formeln!S332,IF(Formeln!M332="","",Formeln!O332)))</f>
        <v/>
      </c>
      <c r="W332" s="38" t="e">
        <f>IF(Tabelle1!H334="",Tabelle1!L334*1500,Tabelle1!H334*1500)</f>
        <v>#VALUE!</v>
      </c>
      <c r="X332" s="38" t="e">
        <f>IF(AA332+AB332&gt;1,(Tabelle1!H334+Tabelle1!L334)*1500,W332)</f>
        <v>#VALUE!</v>
      </c>
      <c r="Y332" s="40">
        <f>Tabelle1!N334-Tabelle1!O334-Tabelle1!P334</f>
        <v>0</v>
      </c>
      <c r="AA332" s="38">
        <f>IF(Tabelle1!H334="",0,1)</f>
        <v>0</v>
      </c>
      <c r="AB332" s="38">
        <f>IF(Tabelle1!L334="",0,1)</f>
        <v>0</v>
      </c>
      <c r="AD332" s="38" t="str">
        <f>IF(Formeln!AA332+Formeln!AB332=0,"leer",IF(Formeln!X332&gt;Y332,Y332,Formeln!X332))</f>
        <v>leer</v>
      </c>
    </row>
    <row r="333" spans="7:30" x14ac:dyDescent="0.25">
      <c r="G333" s="39">
        <f>IF(Tabelle1!J335&gt;Tabelle1!G335,Tabelle1!J335,Tabelle1!G335)</f>
        <v>0</v>
      </c>
      <c r="I333" s="38" t="str">
        <f>IF(ISBLANK(Tabelle1!F335),"",MONTH(Tabelle1!F335))</f>
        <v/>
      </c>
      <c r="J333" s="38" t="str">
        <f>IF(ISBLANK(Tabelle1!G335),"",MONTH(Tabelle1!G335))</f>
        <v/>
      </c>
      <c r="K333" s="38" t="e">
        <f t="shared" si="20"/>
        <v>#VALUE!</v>
      </c>
      <c r="M333" s="38" t="str">
        <f>IF(ISBLANK(Tabelle1!J335),"",MONTH(G333))</f>
        <v/>
      </c>
      <c r="N333" s="38" t="str">
        <f>IF(ISBLANK(Tabelle1!K335),"",MONTH(Tabelle1!K335))</f>
        <v/>
      </c>
      <c r="O333" s="38" t="e">
        <f t="shared" si="21"/>
        <v>#VALUE!</v>
      </c>
      <c r="Q333" s="38" t="str">
        <f>IF(ISBLANK(Tabelle1!J335),"",MONTH(Tabelle1!J335))</f>
        <v/>
      </c>
      <c r="R333" s="38" t="str">
        <f>IF(ISBLANK(Tabelle1!K335),"",MONTH(Tabelle1!K335))</f>
        <v/>
      </c>
      <c r="S333" s="38" t="e">
        <f t="shared" si="22"/>
        <v>#VALUE!</v>
      </c>
      <c r="U333" s="38" t="e">
        <f t="shared" si="23"/>
        <v>#VALUE!</v>
      </c>
      <c r="V333" s="38" t="str">
        <f>IF(Formeln!Q333="","",IF(OR(Tabelle1!F335="",MONTH(Tabelle1!J335)&gt;MONTH(Tabelle1!G335)),Formeln!S333,IF(Formeln!M333="","",Formeln!O333)))</f>
        <v/>
      </c>
      <c r="W333" s="38" t="e">
        <f>IF(Tabelle1!H335="",Tabelle1!L335*1500,Tabelle1!H335*1500)</f>
        <v>#VALUE!</v>
      </c>
      <c r="X333" s="38" t="e">
        <f>IF(AA333+AB333&gt;1,(Tabelle1!H335+Tabelle1!L335)*1500,W333)</f>
        <v>#VALUE!</v>
      </c>
      <c r="Y333" s="40">
        <f>Tabelle1!N335-Tabelle1!O335-Tabelle1!P335</f>
        <v>0</v>
      </c>
      <c r="AA333" s="38">
        <f>IF(Tabelle1!H335="",0,1)</f>
        <v>0</v>
      </c>
      <c r="AB333" s="38">
        <f>IF(Tabelle1!L335="",0,1)</f>
        <v>0</v>
      </c>
      <c r="AD333" s="38" t="str">
        <f>IF(Formeln!AA333+Formeln!AB333=0,"leer",IF(Formeln!X333&gt;Y333,Y333,Formeln!X333))</f>
        <v>leer</v>
      </c>
    </row>
    <row r="334" spans="7:30" x14ac:dyDescent="0.25">
      <c r="G334" s="39">
        <f>IF(Tabelle1!J336&gt;Tabelle1!G336,Tabelle1!J336,Tabelle1!G336)</f>
        <v>0</v>
      </c>
      <c r="I334" s="38" t="str">
        <f>IF(ISBLANK(Tabelle1!F336),"",MONTH(Tabelle1!F336))</f>
        <v/>
      </c>
      <c r="J334" s="38" t="str">
        <f>IF(ISBLANK(Tabelle1!G336),"",MONTH(Tabelle1!G336))</f>
        <v/>
      </c>
      <c r="K334" s="38" t="e">
        <f t="shared" si="20"/>
        <v>#VALUE!</v>
      </c>
      <c r="M334" s="38" t="str">
        <f>IF(ISBLANK(Tabelle1!J336),"",MONTH(G334))</f>
        <v/>
      </c>
      <c r="N334" s="38" t="str">
        <f>IF(ISBLANK(Tabelle1!K336),"",MONTH(Tabelle1!K336))</f>
        <v/>
      </c>
      <c r="O334" s="38" t="e">
        <f t="shared" si="21"/>
        <v>#VALUE!</v>
      </c>
      <c r="Q334" s="38" t="str">
        <f>IF(ISBLANK(Tabelle1!J336),"",MONTH(Tabelle1!J336))</f>
        <v/>
      </c>
      <c r="R334" s="38" t="str">
        <f>IF(ISBLANK(Tabelle1!K336),"",MONTH(Tabelle1!K336))</f>
        <v/>
      </c>
      <c r="S334" s="38" t="e">
        <f t="shared" si="22"/>
        <v>#VALUE!</v>
      </c>
      <c r="U334" s="38" t="e">
        <f t="shared" si="23"/>
        <v>#VALUE!</v>
      </c>
      <c r="V334" s="38" t="str">
        <f>IF(Formeln!Q334="","",IF(OR(Tabelle1!F336="",MONTH(Tabelle1!J336)&gt;MONTH(Tabelle1!G336)),Formeln!S334,IF(Formeln!M334="","",Formeln!O334)))</f>
        <v/>
      </c>
      <c r="W334" s="38" t="e">
        <f>IF(Tabelle1!H336="",Tabelle1!L336*1500,Tabelle1!H336*1500)</f>
        <v>#VALUE!</v>
      </c>
      <c r="X334" s="38" t="e">
        <f>IF(AA334+AB334&gt;1,(Tabelle1!H336+Tabelle1!L336)*1500,W334)</f>
        <v>#VALUE!</v>
      </c>
      <c r="Y334" s="40">
        <f>Tabelle1!N336-Tabelle1!O336-Tabelle1!P336</f>
        <v>0</v>
      </c>
      <c r="AA334" s="38">
        <f>IF(Tabelle1!H336="",0,1)</f>
        <v>0</v>
      </c>
      <c r="AB334" s="38">
        <f>IF(Tabelle1!L336="",0,1)</f>
        <v>0</v>
      </c>
      <c r="AD334" s="38" t="str">
        <f>IF(Formeln!AA334+Formeln!AB334=0,"leer",IF(Formeln!X334&gt;Y334,Y334,Formeln!X334))</f>
        <v>leer</v>
      </c>
    </row>
    <row r="335" spans="7:30" x14ac:dyDescent="0.25">
      <c r="G335" s="39">
        <f>IF(Tabelle1!J337&gt;Tabelle1!G337,Tabelle1!J337,Tabelle1!G337)</f>
        <v>0</v>
      </c>
      <c r="I335" s="38" t="str">
        <f>IF(ISBLANK(Tabelle1!F337),"",MONTH(Tabelle1!F337))</f>
        <v/>
      </c>
      <c r="J335" s="38" t="str">
        <f>IF(ISBLANK(Tabelle1!G337),"",MONTH(Tabelle1!G337))</f>
        <v/>
      </c>
      <c r="K335" s="38" t="e">
        <f t="shared" si="20"/>
        <v>#VALUE!</v>
      </c>
      <c r="M335" s="38" t="str">
        <f>IF(ISBLANK(Tabelle1!J337),"",MONTH(G335))</f>
        <v/>
      </c>
      <c r="N335" s="38" t="str">
        <f>IF(ISBLANK(Tabelle1!K337),"",MONTH(Tabelle1!K337))</f>
        <v/>
      </c>
      <c r="O335" s="38" t="e">
        <f t="shared" si="21"/>
        <v>#VALUE!</v>
      </c>
      <c r="Q335" s="38" t="str">
        <f>IF(ISBLANK(Tabelle1!J337),"",MONTH(Tabelle1!J337))</f>
        <v/>
      </c>
      <c r="R335" s="38" t="str">
        <f>IF(ISBLANK(Tabelle1!K337),"",MONTH(Tabelle1!K337))</f>
        <v/>
      </c>
      <c r="S335" s="38" t="e">
        <f t="shared" si="22"/>
        <v>#VALUE!</v>
      </c>
      <c r="U335" s="38" t="e">
        <f t="shared" si="23"/>
        <v>#VALUE!</v>
      </c>
      <c r="V335" s="38" t="str">
        <f>IF(Formeln!Q335="","",IF(OR(Tabelle1!F337="",MONTH(Tabelle1!J337)&gt;MONTH(Tabelle1!G337)),Formeln!S335,IF(Formeln!M335="","",Formeln!O335)))</f>
        <v/>
      </c>
      <c r="W335" s="38" t="e">
        <f>IF(Tabelle1!H337="",Tabelle1!L337*1500,Tabelle1!H337*1500)</f>
        <v>#VALUE!</v>
      </c>
      <c r="X335" s="38" t="e">
        <f>IF(AA335+AB335&gt;1,(Tabelle1!H337+Tabelle1!L337)*1500,W335)</f>
        <v>#VALUE!</v>
      </c>
      <c r="Y335" s="40">
        <f>Tabelle1!N337-Tabelle1!O337-Tabelle1!P337</f>
        <v>0</v>
      </c>
      <c r="AA335" s="38">
        <f>IF(Tabelle1!H337="",0,1)</f>
        <v>0</v>
      </c>
      <c r="AB335" s="38">
        <f>IF(Tabelle1!L337="",0,1)</f>
        <v>0</v>
      </c>
      <c r="AD335" s="38" t="str">
        <f>IF(Formeln!AA335+Formeln!AB335=0,"leer",IF(Formeln!X335&gt;Y335,Y335,Formeln!X335))</f>
        <v>leer</v>
      </c>
    </row>
    <row r="336" spans="7:30" x14ac:dyDescent="0.25">
      <c r="G336" s="39">
        <f>IF(Tabelle1!J338&gt;Tabelle1!G338,Tabelle1!J338,Tabelle1!G338)</f>
        <v>0</v>
      </c>
      <c r="I336" s="38" t="str">
        <f>IF(ISBLANK(Tabelle1!F338),"",MONTH(Tabelle1!F338))</f>
        <v/>
      </c>
      <c r="J336" s="38" t="str">
        <f>IF(ISBLANK(Tabelle1!G338),"",MONTH(Tabelle1!G338))</f>
        <v/>
      </c>
      <c r="K336" s="38" t="e">
        <f t="shared" si="20"/>
        <v>#VALUE!</v>
      </c>
      <c r="M336" s="38" t="str">
        <f>IF(ISBLANK(Tabelle1!J338),"",MONTH(G336))</f>
        <v/>
      </c>
      <c r="N336" s="38" t="str">
        <f>IF(ISBLANK(Tabelle1!K338),"",MONTH(Tabelle1!K338))</f>
        <v/>
      </c>
      <c r="O336" s="38" t="e">
        <f t="shared" si="21"/>
        <v>#VALUE!</v>
      </c>
      <c r="Q336" s="38" t="str">
        <f>IF(ISBLANK(Tabelle1!J338),"",MONTH(Tabelle1!J338))</f>
        <v/>
      </c>
      <c r="R336" s="38" t="str">
        <f>IF(ISBLANK(Tabelle1!K338),"",MONTH(Tabelle1!K338))</f>
        <v/>
      </c>
      <c r="S336" s="38" t="e">
        <f t="shared" si="22"/>
        <v>#VALUE!</v>
      </c>
      <c r="U336" s="38" t="e">
        <f t="shared" si="23"/>
        <v>#VALUE!</v>
      </c>
      <c r="V336" s="38" t="str">
        <f>IF(Formeln!Q336="","",IF(OR(Tabelle1!F338="",MONTH(Tabelle1!J338)&gt;MONTH(Tabelle1!G338)),Formeln!S336,IF(Formeln!M336="","",Formeln!O336)))</f>
        <v/>
      </c>
      <c r="W336" s="38" t="e">
        <f>IF(Tabelle1!H338="",Tabelle1!L338*1500,Tabelle1!H338*1500)</f>
        <v>#VALUE!</v>
      </c>
      <c r="X336" s="38" t="e">
        <f>IF(AA336+AB336&gt;1,(Tabelle1!H338+Tabelle1!L338)*1500,W336)</f>
        <v>#VALUE!</v>
      </c>
      <c r="Y336" s="40">
        <f>Tabelle1!N338-Tabelle1!O338-Tabelle1!P338</f>
        <v>0</v>
      </c>
      <c r="AA336" s="38">
        <f>IF(Tabelle1!H338="",0,1)</f>
        <v>0</v>
      </c>
      <c r="AB336" s="38">
        <f>IF(Tabelle1!L338="",0,1)</f>
        <v>0</v>
      </c>
      <c r="AD336" s="38" t="str">
        <f>IF(Formeln!AA336+Formeln!AB336=0,"leer",IF(Formeln!X336&gt;Y336,Y336,Formeln!X336))</f>
        <v>leer</v>
      </c>
    </row>
    <row r="337" spans="7:30" x14ac:dyDescent="0.25">
      <c r="G337" s="39">
        <f>IF(Tabelle1!J339&gt;Tabelle1!G339,Tabelle1!J339,Tabelle1!G339)</f>
        <v>0</v>
      </c>
      <c r="I337" s="38" t="str">
        <f>IF(ISBLANK(Tabelle1!F339),"",MONTH(Tabelle1!F339))</f>
        <v/>
      </c>
      <c r="J337" s="38" t="str">
        <f>IF(ISBLANK(Tabelle1!G339),"",MONTH(Tabelle1!G339))</f>
        <v/>
      </c>
      <c r="K337" s="38" t="e">
        <f t="shared" si="20"/>
        <v>#VALUE!</v>
      </c>
      <c r="M337" s="38" t="str">
        <f>IF(ISBLANK(Tabelle1!J339),"",MONTH(G337))</f>
        <v/>
      </c>
      <c r="N337" s="38" t="str">
        <f>IF(ISBLANK(Tabelle1!K339),"",MONTH(Tabelle1!K339))</f>
        <v/>
      </c>
      <c r="O337" s="38" t="e">
        <f t="shared" si="21"/>
        <v>#VALUE!</v>
      </c>
      <c r="Q337" s="38" t="str">
        <f>IF(ISBLANK(Tabelle1!J339),"",MONTH(Tabelle1!J339))</f>
        <v/>
      </c>
      <c r="R337" s="38" t="str">
        <f>IF(ISBLANK(Tabelle1!K339),"",MONTH(Tabelle1!K339))</f>
        <v/>
      </c>
      <c r="S337" s="38" t="e">
        <f t="shared" si="22"/>
        <v>#VALUE!</v>
      </c>
      <c r="U337" s="38" t="e">
        <f t="shared" si="23"/>
        <v>#VALUE!</v>
      </c>
      <c r="V337" s="38" t="str">
        <f>IF(Formeln!Q337="","",IF(OR(Tabelle1!F339="",MONTH(Tabelle1!J339)&gt;MONTH(Tabelle1!G339)),Formeln!S337,IF(Formeln!M337="","",Formeln!O337)))</f>
        <v/>
      </c>
      <c r="W337" s="38" t="e">
        <f>IF(Tabelle1!H339="",Tabelle1!L339*1500,Tabelle1!H339*1500)</f>
        <v>#VALUE!</v>
      </c>
      <c r="X337" s="38" t="e">
        <f>IF(AA337+AB337&gt;1,(Tabelle1!H339+Tabelle1!L339)*1500,W337)</f>
        <v>#VALUE!</v>
      </c>
      <c r="Y337" s="40">
        <f>Tabelle1!N339-Tabelle1!O339-Tabelle1!P339</f>
        <v>0</v>
      </c>
      <c r="AA337" s="38">
        <f>IF(Tabelle1!H339="",0,1)</f>
        <v>0</v>
      </c>
      <c r="AB337" s="38">
        <f>IF(Tabelle1!L339="",0,1)</f>
        <v>0</v>
      </c>
      <c r="AD337" s="38" t="str">
        <f>IF(Formeln!AA337+Formeln!AB337=0,"leer",IF(Formeln!X337&gt;Y337,Y337,Formeln!X337))</f>
        <v>leer</v>
      </c>
    </row>
    <row r="338" spans="7:30" x14ac:dyDescent="0.25">
      <c r="G338" s="39">
        <f>IF(Tabelle1!J340&gt;Tabelle1!G340,Tabelle1!J340,Tabelle1!G340)</f>
        <v>0</v>
      </c>
      <c r="I338" s="38" t="str">
        <f>IF(ISBLANK(Tabelle1!F340),"",MONTH(Tabelle1!F340))</f>
        <v/>
      </c>
      <c r="J338" s="38" t="str">
        <f>IF(ISBLANK(Tabelle1!G340),"",MONTH(Tabelle1!G340))</f>
        <v/>
      </c>
      <c r="K338" s="38" t="e">
        <f t="shared" si="20"/>
        <v>#VALUE!</v>
      </c>
      <c r="M338" s="38" t="str">
        <f>IF(ISBLANK(Tabelle1!J340),"",MONTH(G338))</f>
        <v/>
      </c>
      <c r="N338" s="38" t="str">
        <f>IF(ISBLANK(Tabelle1!K340),"",MONTH(Tabelle1!K340))</f>
        <v/>
      </c>
      <c r="O338" s="38" t="e">
        <f t="shared" si="21"/>
        <v>#VALUE!</v>
      </c>
      <c r="Q338" s="38" t="str">
        <f>IF(ISBLANK(Tabelle1!J340),"",MONTH(Tabelle1!J340))</f>
        <v/>
      </c>
      <c r="R338" s="38" t="str">
        <f>IF(ISBLANK(Tabelle1!K340),"",MONTH(Tabelle1!K340))</f>
        <v/>
      </c>
      <c r="S338" s="38" t="e">
        <f t="shared" si="22"/>
        <v>#VALUE!</v>
      </c>
      <c r="U338" s="38" t="e">
        <f t="shared" si="23"/>
        <v>#VALUE!</v>
      </c>
      <c r="V338" s="38" t="str">
        <f>IF(Formeln!Q338="","",IF(OR(Tabelle1!F340="",MONTH(Tabelle1!J340)&gt;MONTH(Tabelle1!G340)),Formeln!S338,IF(Formeln!M338="","",Formeln!O338)))</f>
        <v/>
      </c>
      <c r="W338" s="38" t="e">
        <f>IF(Tabelle1!H340="",Tabelle1!L340*1500,Tabelle1!H340*1500)</f>
        <v>#VALUE!</v>
      </c>
      <c r="X338" s="38" t="e">
        <f>IF(AA338+AB338&gt;1,(Tabelle1!H340+Tabelle1!L340)*1500,W338)</f>
        <v>#VALUE!</v>
      </c>
      <c r="Y338" s="40">
        <f>Tabelle1!N340-Tabelle1!O340-Tabelle1!P340</f>
        <v>0</v>
      </c>
      <c r="AA338" s="38">
        <f>IF(Tabelle1!H340="",0,1)</f>
        <v>0</v>
      </c>
      <c r="AB338" s="38">
        <f>IF(Tabelle1!L340="",0,1)</f>
        <v>0</v>
      </c>
      <c r="AD338" s="38" t="str">
        <f>IF(Formeln!AA338+Formeln!AB338=0,"leer",IF(Formeln!X338&gt;Y338,Y338,Formeln!X338))</f>
        <v>leer</v>
      </c>
    </row>
    <row r="339" spans="7:30" x14ac:dyDescent="0.25">
      <c r="G339" s="39">
        <f>IF(Tabelle1!J341&gt;Tabelle1!G341,Tabelle1!J341,Tabelle1!G341)</f>
        <v>0</v>
      </c>
      <c r="I339" s="38" t="str">
        <f>IF(ISBLANK(Tabelle1!F341),"",MONTH(Tabelle1!F341))</f>
        <v/>
      </c>
      <c r="J339" s="38" t="str">
        <f>IF(ISBLANK(Tabelle1!G341),"",MONTH(Tabelle1!G341))</f>
        <v/>
      </c>
      <c r="K339" s="38" t="e">
        <f t="shared" si="20"/>
        <v>#VALUE!</v>
      </c>
      <c r="M339" s="38" t="str">
        <f>IF(ISBLANK(Tabelle1!J341),"",MONTH(G339))</f>
        <v/>
      </c>
      <c r="N339" s="38" t="str">
        <f>IF(ISBLANK(Tabelle1!K341),"",MONTH(Tabelle1!K341))</f>
        <v/>
      </c>
      <c r="O339" s="38" t="e">
        <f t="shared" si="21"/>
        <v>#VALUE!</v>
      </c>
      <c r="Q339" s="38" t="str">
        <f>IF(ISBLANK(Tabelle1!J341),"",MONTH(Tabelle1!J341))</f>
        <v/>
      </c>
      <c r="R339" s="38" t="str">
        <f>IF(ISBLANK(Tabelle1!K341),"",MONTH(Tabelle1!K341))</f>
        <v/>
      </c>
      <c r="S339" s="38" t="e">
        <f t="shared" si="22"/>
        <v>#VALUE!</v>
      </c>
      <c r="U339" s="38" t="e">
        <f t="shared" si="23"/>
        <v>#VALUE!</v>
      </c>
      <c r="V339" s="38" t="str">
        <f>IF(Formeln!Q339="","",IF(OR(Tabelle1!F341="",MONTH(Tabelle1!J341)&gt;MONTH(Tabelle1!G341)),Formeln!S339,IF(Formeln!M339="","",Formeln!O339)))</f>
        <v/>
      </c>
      <c r="W339" s="38" t="e">
        <f>IF(Tabelle1!H341="",Tabelle1!L341*1500,Tabelle1!H341*1500)</f>
        <v>#VALUE!</v>
      </c>
      <c r="X339" s="38" t="e">
        <f>IF(AA339+AB339&gt;1,(Tabelle1!H341+Tabelle1!L341)*1500,W339)</f>
        <v>#VALUE!</v>
      </c>
      <c r="Y339" s="40">
        <f>Tabelle1!N341-Tabelle1!O341-Tabelle1!P341</f>
        <v>0</v>
      </c>
      <c r="AA339" s="38">
        <f>IF(Tabelle1!H341="",0,1)</f>
        <v>0</v>
      </c>
      <c r="AB339" s="38">
        <f>IF(Tabelle1!L341="",0,1)</f>
        <v>0</v>
      </c>
      <c r="AD339" s="38" t="str">
        <f>IF(Formeln!AA339+Formeln!AB339=0,"leer",IF(Formeln!X339&gt;Y339,Y339,Formeln!X339))</f>
        <v>leer</v>
      </c>
    </row>
    <row r="340" spans="7:30" x14ac:dyDescent="0.25">
      <c r="G340" s="39">
        <f>IF(Tabelle1!J342&gt;Tabelle1!G342,Tabelle1!J342,Tabelle1!G342)</f>
        <v>0</v>
      </c>
      <c r="I340" s="38" t="str">
        <f>IF(ISBLANK(Tabelle1!F342),"",MONTH(Tabelle1!F342))</f>
        <v/>
      </c>
      <c r="J340" s="38" t="str">
        <f>IF(ISBLANK(Tabelle1!G342),"",MONTH(Tabelle1!G342))</f>
        <v/>
      </c>
      <c r="K340" s="38" t="e">
        <f t="shared" si="20"/>
        <v>#VALUE!</v>
      </c>
      <c r="M340" s="38" t="str">
        <f>IF(ISBLANK(Tabelle1!J342),"",MONTH(G340))</f>
        <v/>
      </c>
      <c r="N340" s="38" t="str">
        <f>IF(ISBLANK(Tabelle1!K342),"",MONTH(Tabelle1!K342))</f>
        <v/>
      </c>
      <c r="O340" s="38" t="e">
        <f t="shared" si="21"/>
        <v>#VALUE!</v>
      </c>
      <c r="Q340" s="38" t="str">
        <f>IF(ISBLANK(Tabelle1!J342),"",MONTH(Tabelle1!J342))</f>
        <v/>
      </c>
      <c r="R340" s="38" t="str">
        <f>IF(ISBLANK(Tabelle1!K342),"",MONTH(Tabelle1!K342))</f>
        <v/>
      </c>
      <c r="S340" s="38" t="e">
        <f t="shared" si="22"/>
        <v>#VALUE!</v>
      </c>
      <c r="U340" s="38" t="e">
        <f t="shared" si="23"/>
        <v>#VALUE!</v>
      </c>
      <c r="V340" s="38" t="str">
        <f>IF(Formeln!Q340="","",IF(OR(Tabelle1!F342="",MONTH(Tabelle1!J342)&gt;MONTH(Tabelle1!G342)),Formeln!S340,IF(Formeln!M340="","",Formeln!O340)))</f>
        <v/>
      </c>
      <c r="W340" s="38" t="e">
        <f>IF(Tabelle1!H342="",Tabelle1!L342*1500,Tabelle1!H342*1500)</f>
        <v>#VALUE!</v>
      </c>
      <c r="X340" s="38" t="e">
        <f>IF(AA340+AB340&gt;1,(Tabelle1!H342+Tabelle1!L342)*1500,W340)</f>
        <v>#VALUE!</v>
      </c>
      <c r="Y340" s="40">
        <f>Tabelle1!N342-Tabelle1!O342-Tabelle1!P342</f>
        <v>0</v>
      </c>
      <c r="AA340" s="38">
        <f>IF(Tabelle1!H342="",0,1)</f>
        <v>0</v>
      </c>
      <c r="AB340" s="38">
        <f>IF(Tabelle1!L342="",0,1)</f>
        <v>0</v>
      </c>
      <c r="AD340" s="38" t="str">
        <f>IF(Formeln!AA340+Formeln!AB340=0,"leer",IF(Formeln!X340&gt;Y340,Y340,Formeln!X340))</f>
        <v>leer</v>
      </c>
    </row>
    <row r="341" spans="7:30" x14ac:dyDescent="0.25">
      <c r="G341" s="39">
        <f>IF(Tabelle1!J343&gt;Tabelle1!G343,Tabelle1!J343,Tabelle1!G343)</f>
        <v>0</v>
      </c>
      <c r="I341" s="38" t="str">
        <f>IF(ISBLANK(Tabelle1!F343),"",MONTH(Tabelle1!F343))</f>
        <v/>
      </c>
      <c r="J341" s="38" t="str">
        <f>IF(ISBLANK(Tabelle1!G343),"",MONTH(Tabelle1!G343))</f>
        <v/>
      </c>
      <c r="K341" s="38" t="e">
        <f t="shared" si="20"/>
        <v>#VALUE!</v>
      </c>
      <c r="M341" s="38" t="str">
        <f>IF(ISBLANK(Tabelle1!J343),"",MONTH(G341))</f>
        <v/>
      </c>
      <c r="N341" s="38" t="str">
        <f>IF(ISBLANK(Tabelle1!K343),"",MONTH(Tabelle1!K343))</f>
        <v/>
      </c>
      <c r="O341" s="38" t="e">
        <f t="shared" si="21"/>
        <v>#VALUE!</v>
      </c>
      <c r="Q341" s="38" t="str">
        <f>IF(ISBLANK(Tabelle1!J343),"",MONTH(Tabelle1!J343))</f>
        <v/>
      </c>
      <c r="R341" s="38" t="str">
        <f>IF(ISBLANK(Tabelle1!K343),"",MONTH(Tabelle1!K343))</f>
        <v/>
      </c>
      <c r="S341" s="38" t="e">
        <f t="shared" si="22"/>
        <v>#VALUE!</v>
      </c>
      <c r="U341" s="38" t="e">
        <f t="shared" si="23"/>
        <v>#VALUE!</v>
      </c>
      <c r="V341" s="38" t="str">
        <f>IF(Formeln!Q341="","",IF(OR(Tabelle1!F343="",MONTH(Tabelle1!J343)&gt;MONTH(Tabelle1!G343)),Formeln!S341,IF(Formeln!M341="","",Formeln!O341)))</f>
        <v/>
      </c>
      <c r="W341" s="38" t="e">
        <f>IF(Tabelle1!H343="",Tabelle1!L343*1500,Tabelle1!H343*1500)</f>
        <v>#VALUE!</v>
      </c>
      <c r="X341" s="38" t="e">
        <f>IF(AA341+AB341&gt;1,(Tabelle1!H343+Tabelle1!L343)*1500,W341)</f>
        <v>#VALUE!</v>
      </c>
      <c r="Y341" s="40">
        <f>Tabelle1!N343-Tabelle1!O343-Tabelle1!P343</f>
        <v>0</v>
      </c>
      <c r="AA341" s="38">
        <f>IF(Tabelle1!H343="",0,1)</f>
        <v>0</v>
      </c>
      <c r="AB341" s="38">
        <f>IF(Tabelle1!L343="",0,1)</f>
        <v>0</v>
      </c>
      <c r="AD341" s="38" t="str">
        <f>IF(Formeln!AA341+Formeln!AB341=0,"leer",IF(Formeln!X341&gt;Y341,Y341,Formeln!X341))</f>
        <v>leer</v>
      </c>
    </row>
    <row r="342" spans="7:30" x14ac:dyDescent="0.25">
      <c r="G342" s="39">
        <f>IF(Tabelle1!J344&gt;Tabelle1!G344,Tabelle1!J344,Tabelle1!G344)</f>
        <v>0</v>
      </c>
      <c r="I342" s="38" t="str">
        <f>IF(ISBLANK(Tabelle1!F344),"",MONTH(Tabelle1!F344))</f>
        <v/>
      </c>
      <c r="J342" s="38" t="str">
        <f>IF(ISBLANK(Tabelle1!G344),"",MONTH(Tabelle1!G344))</f>
        <v/>
      </c>
      <c r="K342" s="38" t="e">
        <f t="shared" si="20"/>
        <v>#VALUE!</v>
      </c>
      <c r="M342" s="38" t="str">
        <f>IF(ISBLANK(Tabelle1!J344),"",MONTH(G342))</f>
        <v/>
      </c>
      <c r="N342" s="38" t="str">
        <f>IF(ISBLANK(Tabelle1!K344),"",MONTH(Tabelle1!K344))</f>
        <v/>
      </c>
      <c r="O342" s="38" t="e">
        <f t="shared" si="21"/>
        <v>#VALUE!</v>
      </c>
      <c r="Q342" s="38" t="str">
        <f>IF(ISBLANK(Tabelle1!J344),"",MONTH(Tabelle1!J344))</f>
        <v/>
      </c>
      <c r="R342" s="38" t="str">
        <f>IF(ISBLANK(Tabelle1!K344),"",MONTH(Tabelle1!K344))</f>
        <v/>
      </c>
      <c r="S342" s="38" t="e">
        <f t="shared" si="22"/>
        <v>#VALUE!</v>
      </c>
      <c r="U342" s="38" t="e">
        <f t="shared" si="23"/>
        <v>#VALUE!</v>
      </c>
      <c r="V342" s="38" t="str">
        <f>IF(Formeln!Q342="","",IF(OR(Tabelle1!F344="",MONTH(Tabelle1!J344)&gt;MONTH(Tabelle1!G344)),Formeln!S342,IF(Formeln!M342="","",Formeln!O342)))</f>
        <v/>
      </c>
      <c r="W342" s="38" t="e">
        <f>IF(Tabelle1!H344="",Tabelle1!L344*1500,Tabelle1!H344*1500)</f>
        <v>#VALUE!</v>
      </c>
      <c r="X342" s="38" t="e">
        <f>IF(AA342+AB342&gt;1,(Tabelle1!H344+Tabelle1!L344)*1500,W342)</f>
        <v>#VALUE!</v>
      </c>
      <c r="Y342" s="40">
        <f>Tabelle1!N344-Tabelle1!O344-Tabelle1!P344</f>
        <v>0</v>
      </c>
      <c r="AA342" s="38">
        <f>IF(Tabelle1!H344="",0,1)</f>
        <v>0</v>
      </c>
      <c r="AB342" s="38">
        <f>IF(Tabelle1!L344="",0,1)</f>
        <v>0</v>
      </c>
      <c r="AD342" s="38" t="str">
        <f>IF(Formeln!AA342+Formeln!AB342=0,"leer",IF(Formeln!X342&gt;Y342,Y342,Formeln!X342))</f>
        <v>leer</v>
      </c>
    </row>
    <row r="343" spans="7:30" x14ac:dyDescent="0.25">
      <c r="G343" s="39">
        <f>IF(Tabelle1!J345&gt;Tabelle1!G345,Tabelle1!J345,Tabelle1!G345)</f>
        <v>0</v>
      </c>
      <c r="I343" s="38" t="str">
        <f>IF(ISBLANK(Tabelle1!F345),"",MONTH(Tabelle1!F345))</f>
        <v/>
      </c>
      <c r="J343" s="38" t="str">
        <f>IF(ISBLANK(Tabelle1!G345),"",MONTH(Tabelle1!G345))</f>
        <v/>
      </c>
      <c r="K343" s="38" t="e">
        <f t="shared" si="20"/>
        <v>#VALUE!</v>
      </c>
      <c r="M343" s="38" t="str">
        <f>IF(ISBLANK(Tabelle1!J345),"",MONTH(G343))</f>
        <v/>
      </c>
      <c r="N343" s="38" t="str">
        <f>IF(ISBLANK(Tabelle1!K345),"",MONTH(Tabelle1!K345))</f>
        <v/>
      </c>
      <c r="O343" s="38" t="e">
        <f>IF(M343&gt;N343,0,ABS(M343-N343))</f>
        <v>#VALUE!</v>
      </c>
      <c r="Q343" s="38" t="str">
        <f>IF(ISBLANK(Tabelle1!J345),"",MONTH(Tabelle1!J345))</f>
        <v/>
      </c>
      <c r="R343" s="38" t="str">
        <f>IF(ISBLANK(Tabelle1!K345),"",MONTH(Tabelle1!K345))</f>
        <v/>
      </c>
      <c r="S343" s="38" t="e">
        <f t="shared" si="22"/>
        <v>#VALUE!</v>
      </c>
      <c r="U343" s="38" t="e">
        <f t="shared" si="23"/>
        <v>#VALUE!</v>
      </c>
      <c r="V343" s="38" t="str">
        <f>IF(Formeln!Q343="","",IF(OR(Tabelle1!F345="",MONTH(Tabelle1!J345)&gt;MONTH(Tabelle1!G345)),Formeln!S343,IF(Formeln!M343="","",Formeln!O343)))</f>
        <v/>
      </c>
      <c r="W343" s="38" t="e">
        <f>IF(Tabelle1!H345="",Tabelle1!L345*1500,Tabelle1!H345*1500)</f>
        <v>#VALUE!</v>
      </c>
      <c r="X343" s="38" t="e">
        <f>IF(AA343+AB343&gt;1,(Tabelle1!H345+Tabelle1!L345)*1500,W343)</f>
        <v>#VALUE!</v>
      </c>
      <c r="Y343" s="40">
        <f>Tabelle1!N345-Tabelle1!O345-Tabelle1!P345</f>
        <v>0</v>
      </c>
      <c r="AA343" s="38">
        <f>IF(Tabelle1!H345="",0,1)</f>
        <v>0</v>
      </c>
      <c r="AB343" s="38">
        <f>IF(Tabelle1!L345="",0,1)</f>
        <v>0</v>
      </c>
      <c r="AD343" s="38" t="str">
        <f>IF(Formeln!AA343+Formeln!AB343=0,"leer",IF(Formeln!X343&gt;Y343,Y343,Formeln!X343))</f>
        <v>leer</v>
      </c>
    </row>
    <row r="344" spans="7:30" x14ac:dyDescent="0.25">
      <c r="G344" s="39"/>
      <c r="Y344" s="40"/>
    </row>
    <row r="345" spans="7:30" x14ac:dyDescent="0.25">
      <c r="G345" s="39"/>
      <c r="Y345" s="40"/>
    </row>
    <row r="346" spans="7:30" x14ac:dyDescent="0.25">
      <c r="G346" s="39"/>
      <c r="Y346" s="40"/>
    </row>
    <row r="347" spans="7:30" x14ac:dyDescent="0.25">
      <c r="G347" s="39"/>
      <c r="Y347" s="40"/>
    </row>
    <row r="348" spans="7:30" x14ac:dyDescent="0.25">
      <c r="G348" s="39"/>
      <c r="Y348" s="40"/>
    </row>
    <row r="349" spans="7:30" x14ac:dyDescent="0.25">
      <c r="G349" s="39"/>
      <c r="Y349" s="40"/>
    </row>
    <row r="350" spans="7:30" x14ac:dyDescent="0.25">
      <c r="G350" s="39"/>
      <c r="Y350" s="40"/>
    </row>
    <row r="351" spans="7:30" x14ac:dyDescent="0.25">
      <c r="G351" s="39"/>
      <c r="Y351" s="40"/>
    </row>
    <row r="352" spans="7:30" x14ac:dyDescent="0.25">
      <c r="G352" s="39"/>
      <c r="Y352" s="40"/>
    </row>
    <row r="353" spans="7:25" x14ac:dyDescent="0.25">
      <c r="G353" s="39"/>
      <c r="Y353" s="40"/>
    </row>
    <row r="354" spans="7:25" x14ac:dyDescent="0.25">
      <c r="G354" s="39"/>
      <c r="Y354" s="40"/>
    </row>
    <row r="355" spans="7:25" x14ac:dyDescent="0.25">
      <c r="G355" s="39"/>
      <c r="Y355" s="40"/>
    </row>
    <row r="356" spans="7:25" x14ac:dyDescent="0.25">
      <c r="G356" s="39"/>
      <c r="Y356" s="40"/>
    </row>
    <row r="357" spans="7:25" x14ac:dyDescent="0.25">
      <c r="G357" s="39"/>
      <c r="Y357" s="40"/>
    </row>
    <row r="358" spans="7:25" x14ac:dyDescent="0.25">
      <c r="G358" s="39"/>
      <c r="Y358" s="40"/>
    </row>
    <row r="359" spans="7:25" x14ac:dyDescent="0.25">
      <c r="G359" s="39"/>
      <c r="Y359" s="40"/>
    </row>
    <row r="360" spans="7:25" x14ac:dyDescent="0.25">
      <c r="G360" s="39"/>
      <c r="Y360" s="40"/>
    </row>
    <row r="361" spans="7:25" x14ac:dyDescent="0.25">
      <c r="G361" s="39"/>
      <c r="Y361" s="40"/>
    </row>
    <row r="362" spans="7:25" x14ac:dyDescent="0.25">
      <c r="G362" s="39"/>
      <c r="Y362" s="40"/>
    </row>
    <row r="363" spans="7:25" x14ac:dyDescent="0.25">
      <c r="G363" s="39"/>
      <c r="Y363" s="40"/>
    </row>
    <row r="364" spans="7:25" x14ac:dyDescent="0.25">
      <c r="G364" s="39"/>
      <c r="Y364" s="40"/>
    </row>
    <row r="365" spans="7:25" x14ac:dyDescent="0.25">
      <c r="G365" s="39"/>
      <c r="Y365" s="40"/>
    </row>
    <row r="366" spans="7:25" x14ac:dyDescent="0.25">
      <c r="G366" s="39"/>
      <c r="Y366" s="40"/>
    </row>
    <row r="367" spans="7:25" x14ac:dyDescent="0.25">
      <c r="G367" s="39"/>
      <c r="Y367" s="40"/>
    </row>
    <row r="368" spans="7:25" x14ac:dyDescent="0.25">
      <c r="G368" s="39"/>
      <c r="Y368" s="40"/>
    </row>
    <row r="369" spans="7:25" x14ac:dyDescent="0.25">
      <c r="G369" s="39"/>
      <c r="Y369" s="40"/>
    </row>
    <row r="370" spans="7:25" x14ac:dyDescent="0.25">
      <c r="G370" s="39"/>
      <c r="Y370" s="40"/>
    </row>
    <row r="371" spans="7:25" x14ac:dyDescent="0.25">
      <c r="G371" s="39"/>
      <c r="Y371" s="40"/>
    </row>
    <row r="372" spans="7:25" x14ac:dyDescent="0.25">
      <c r="G372" s="39"/>
      <c r="Y372" s="40"/>
    </row>
    <row r="373" spans="7:25" x14ac:dyDescent="0.25">
      <c r="G373" s="39"/>
      <c r="Y373" s="40"/>
    </row>
    <row r="374" spans="7:25" x14ac:dyDescent="0.25">
      <c r="G374" s="39"/>
      <c r="Y374" s="40"/>
    </row>
    <row r="375" spans="7:25" x14ac:dyDescent="0.25">
      <c r="G375" s="39"/>
      <c r="Y375" s="40"/>
    </row>
    <row r="376" spans="7:25" x14ac:dyDescent="0.25">
      <c r="G376" s="39"/>
      <c r="Y376" s="40"/>
    </row>
    <row r="377" spans="7:25" x14ac:dyDescent="0.25">
      <c r="G377" s="39"/>
      <c r="Y377" s="40"/>
    </row>
    <row r="378" spans="7:25" x14ac:dyDescent="0.25">
      <c r="G378" s="39"/>
      <c r="Y378" s="40"/>
    </row>
    <row r="379" spans="7:25" x14ac:dyDescent="0.25">
      <c r="G379" s="39"/>
      <c r="Y379" s="40"/>
    </row>
    <row r="380" spans="7:25" x14ac:dyDescent="0.25">
      <c r="G380" s="39"/>
      <c r="Y380" s="40"/>
    </row>
    <row r="381" spans="7:25" x14ac:dyDescent="0.25">
      <c r="G381" s="39"/>
      <c r="Y381" s="40"/>
    </row>
    <row r="382" spans="7:25" x14ac:dyDescent="0.25">
      <c r="G382" s="39"/>
      <c r="Y382" s="40"/>
    </row>
    <row r="383" spans="7:25" x14ac:dyDescent="0.25">
      <c r="G383" s="39"/>
      <c r="Y383" s="40"/>
    </row>
    <row r="384" spans="7:25" x14ac:dyDescent="0.25">
      <c r="G384" s="39"/>
      <c r="Y384" s="40"/>
    </row>
    <row r="385" spans="7:25" x14ac:dyDescent="0.25">
      <c r="G385" s="39"/>
      <c r="Y385" s="40"/>
    </row>
    <row r="386" spans="7:25" x14ac:dyDescent="0.25">
      <c r="G386" s="39"/>
      <c r="Y386" s="40"/>
    </row>
    <row r="387" spans="7:25" x14ac:dyDescent="0.25">
      <c r="G387" s="39"/>
      <c r="Y387" s="40"/>
    </row>
    <row r="388" spans="7:25" x14ac:dyDescent="0.25">
      <c r="G388" s="39"/>
      <c r="Y388" s="40"/>
    </row>
    <row r="389" spans="7:25" x14ac:dyDescent="0.25">
      <c r="G389" s="39"/>
      <c r="Y389" s="40"/>
    </row>
    <row r="390" spans="7:25" x14ac:dyDescent="0.25">
      <c r="G390" s="39"/>
      <c r="Y390" s="40"/>
    </row>
    <row r="391" spans="7:25" x14ac:dyDescent="0.25">
      <c r="G391" s="39"/>
      <c r="Y391" s="40"/>
    </row>
    <row r="392" spans="7:25" x14ac:dyDescent="0.25">
      <c r="G392" s="39"/>
      <c r="Y392" s="40"/>
    </row>
    <row r="393" spans="7:25" x14ac:dyDescent="0.25">
      <c r="G393" s="39"/>
      <c r="Y393" s="40"/>
    </row>
    <row r="394" spans="7:25" x14ac:dyDescent="0.25">
      <c r="G394" s="39"/>
      <c r="Y394" s="40"/>
    </row>
    <row r="395" spans="7:25" x14ac:dyDescent="0.25">
      <c r="G395" s="39"/>
      <c r="Y395" s="40"/>
    </row>
    <row r="396" spans="7:25" x14ac:dyDescent="0.25">
      <c r="G396" s="39"/>
      <c r="Y396" s="40"/>
    </row>
    <row r="397" spans="7:25" x14ac:dyDescent="0.25">
      <c r="G397" s="39"/>
      <c r="Y397" s="40"/>
    </row>
    <row r="398" spans="7:25" x14ac:dyDescent="0.25">
      <c r="G398" s="39"/>
      <c r="Y398" s="40"/>
    </row>
    <row r="399" spans="7:25" x14ac:dyDescent="0.25">
      <c r="G399" s="39"/>
      <c r="Y399" s="40"/>
    </row>
    <row r="400" spans="7:25" x14ac:dyDescent="0.25">
      <c r="G400" s="39"/>
      <c r="Y400" s="40"/>
    </row>
    <row r="401" spans="7:25" x14ac:dyDescent="0.25">
      <c r="G401" s="39"/>
      <c r="Y401" s="40"/>
    </row>
    <row r="402" spans="7:25" x14ac:dyDescent="0.25">
      <c r="G402" s="39"/>
      <c r="Y402" s="40"/>
    </row>
    <row r="403" spans="7:25" x14ac:dyDescent="0.25">
      <c r="G403" s="39"/>
      <c r="Y403" s="40"/>
    </row>
    <row r="404" spans="7:25" x14ac:dyDescent="0.25">
      <c r="G404" s="39"/>
      <c r="Y404" s="40"/>
    </row>
    <row r="405" spans="7:25" x14ac:dyDescent="0.25">
      <c r="G405" s="39"/>
      <c r="Y405" s="40"/>
    </row>
    <row r="406" spans="7:25" x14ac:dyDescent="0.25">
      <c r="G406" s="39"/>
      <c r="Y406" s="40"/>
    </row>
    <row r="407" spans="7:25" x14ac:dyDescent="0.25">
      <c r="G407" s="39"/>
      <c r="Y407" s="40"/>
    </row>
    <row r="408" spans="7:25" x14ac:dyDescent="0.25">
      <c r="G408" s="39"/>
      <c r="Y408" s="40"/>
    </row>
    <row r="409" spans="7:25" x14ac:dyDescent="0.25">
      <c r="G409" s="39"/>
      <c r="Y409" s="40"/>
    </row>
    <row r="410" spans="7:25" x14ac:dyDescent="0.25">
      <c r="G410" s="39"/>
      <c r="Y410" s="40"/>
    </row>
    <row r="411" spans="7:25" x14ac:dyDescent="0.25">
      <c r="G411" s="39"/>
      <c r="Y411" s="40"/>
    </row>
    <row r="412" spans="7:25" x14ac:dyDescent="0.25">
      <c r="G412" s="39"/>
      <c r="Y412" s="40"/>
    </row>
    <row r="413" spans="7:25" x14ac:dyDescent="0.25">
      <c r="G413" s="39"/>
      <c r="Y413" s="40"/>
    </row>
    <row r="414" spans="7:25" x14ac:dyDescent="0.25">
      <c r="G414" s="39"/>
      <c r="Y414" s="40"/>
    </row>
    <row r="415" spans="7:25" x14ac:dyDescent="0.25">
      <c r="G415" s="39"/>
      <c r="Y415" s="40"/>
    </row>
    <row r="416" spans="7:25" x14ac:dyDescent="0.25">
      <c r="G416" s="39"/>
      <c r="Y416" s="40"/>
    </row>
    <row r="417" spans="7:25" x14ac:dyDescent="0.25">
      <c r="G417" s="39"/>
      <c r="Y417" s="40"/>
    </row>
    <row r="418" spans="7:25" x14ac:dyDescent="0.25">
      <c r="G418" s="39"/>
      <c r="Y418" s="40"/>
    </row>
    <row r="419" spans="7:25" x14ac:dyDescent="0.25">
      <c r="G419" s="39"/>
      <c r="Y419" s="40"/>
    </row>
    <row r="420" spans="7:25" x14ac:dyDescent="0.25">
      <c r="G420" s="39"/>
      <c r="Y420" s="40"/>
    </row>
    <row r="421" spans="7:25" x14ac:dyDescent="0.25">
      <c r="G421" s="39"/>
      <c r="Y421" s="40"/>
    </row>
    <row r="422" spans="7:25" x14ac:dyDescent="0.25">
      <c r="G422" s="39"/>
      <c r="Y422" s="40"/>
    </row>
    <row r="423" spans="7:25" x14ac:dyDescent="0.25">
      <c r="G423" s="39"/>
      <c r="Y423" s="40"/>
    </row>
    <row r="424" spans="7:25" x14ac:dyDescent="0.25">
      <c r="G424" s="39"/>
      <c r="Y424" s="40"/>
    </row>
    <row r="425" spans="7:25" x14ac:dyDescent="0.25">
      <c r="G425" s="39"/>
      <c r="Y425" s="40"/>
    </row>
    <row r="426" spans="7:25" x14ac:dyDescent="0.25">
      <c r="G426" s="39"/>
      <c r="Y426" s="40"/>
    </row>
    <row r="427" spans="7:25" x14ac:dyDescent="0.25">
      <c r="G427" s="39"/>
      <c r="Y427" s="40"/>
    </row>
    <row r="428" spans="7:25" x14ac:dyDescent="0.25">
      <c r="G428" s="39"/>
      <c r="Y428" s="40"/>
    </row>
    <row r="429" spans="7:25" x14ac:dyDescent="0.25">
      <c r="G429" s="39"/>
      <c r="Y429" s="40"/>
    </row>
    <row r="430" spans="7:25" x14ac:dyDescent="0.25">
      <c r="G430" s="39"/>
      <c r="Y430" s="40"/>
    </row>
    <row r="431" spans="7:25" x14ac:dyDescent="0.25">
      <c r="G431" s="39"/>
      <c r="Y431" s="40"/>
    </row>
    <row r="432" spans="7:25" x14ac:dyDescent="0.25">
      <c r="G432" s="39"/>
      <c r="Y432" s="40"/>
    </row>
    <row r="433" spans="7:25" x14ac:dyDescent="0.25">
      <c r="G433" s="39"/>
      <c r="Y433" s="40"/>
    </row>
    <row r="434" spans="7:25" x14ac:dyDescent="0.25">
      <c r="G434" s="39"/>
      <c r="Y434" s="40"/>
    </row>
    <row r="435" spans="7:25" x14ac:dyDescent="0.25">
      <c r="G435" s="39"/>
      <c r="Y435" s="40"/>
    </row>
    <row r="436" spans="7:25" x14ac:dyDescent="0.25">
      <c r="G436" s="39"/>
      <c r="Y436" s="40"/>
    </row>
    <row r="437" spans="7:25" x14ac:dyDescent="0.25">
      <c r="G437" s="39"/>
      <c r="Y437" s="40"/>
    </row>
    <row r="438" spans="7:25" x14ac:dyDescent="0.25">
      <c r="G438" s="39"/>
      <c r="Y438" s="40"/>
    </row>
    <row r="439" spans="7:25" x14ac:dyDescent="0.25">
      <c r="G439" s="39"/>
      <c r="Y439" s="40"/>
    </row>
    <row r="440" spans="7:25" x14ac:dyDescent="0.25">
      <c r="G440" s="39"/>
      <c r="Y440" s="40"/>
    </row>
    <row r="441" spans="7:25" x14ac:dyDescent="0.25">
      <c r="G441" s="39"/>
      <c r="Y441" s="40"/>
    </row>
    <row r="442" spans="7:25" x14ac:dyDescent="0.25">
      <c r="G442" s="39"/>
      <c r="Y442" s="40"/>
    </row>
    <row r="443" spans="7:25" x14ac:dyDescent="0.25">
      <c r="G443" s="39"/>
      <c r="Y443" s="40"/>
    </row>
    <row r="444" spans="7:25" x14ac:dyDescent="0.25">
      <c r="G444" s="39"/>
      <c r="Y444" s="40"/>
    </row>
    <row r="445" spans="7:25" x14ac:dyDescent="0.25">
      <c r="G445" s="39"/>
      <c r="Y445" s="40"/>
    </row>
    <row r="446" spans="7:25" x14ac:dyDescent="0.25">
      <c r="G446" s="39"/>
      <c r="Y446" s="40"/>
    </row>
    <row r="447" spans="7:25" x14ac:dyDescent="0.25">
      <c r="G447" s="39"/>
      <c r="Y447" s="40"/>
    </row>
    <row r="448" spans="7:25" x14ac:dyDescent="0.25">
      <c r="G448" s="39"/>
      <c r="Y448" s="40"/>
    </row>
    <row r="449" spans="7:25" x14ac:dyDescent="0.25">
      <c r="G449" s="39"/>
      <c r="Y449" s="40"/>
    </row>
    <row r="450" spans="7:25" x14ac:dyDescent="0.25">
      <c r="G450" s="39"/>
      <c r="Y450" s="40"/>
    </row>
    <row r="451" spans="7:25" x14ac:dyDescent="0.25">
      <c r="G451" s="39"/>
      <c r="Y451" s="40"/>
    </row>
    <row r="452" spans="7:25" x14ac:dyDescent="0.25">
      <c r="G452" s="39"/>
      <c r="Y452" s="40"/>
    </row>
    <row r="453" spans="7:25" x14ac:dyDescent="0.25">
      <c r="G453" s="39"/>
      <c r="Y453" s="40"/>
    </row>
    <row r="454" spans="7:25" x14ac:dyDescent="0.25">
      <c r="G454" s="39"/>
      <c r="Y454" s="40"/>
    </row>
    <row r="455" spans="7:25" x14ac:dyDescent="0.25">
      <c r="G455" s="39"/>
      <c r="Y455" s="40"/>
    </row>
    <row r="456" spans="7:25" x14ac:dyDescent="0.25">
      <c r="G456" s="39"/>
      <c r="Y456" s="40"/>
    </row>
    <row r="457" spans="7:25" x14ac:dyDescent="0.25">
      <c r="G457" s="39"/>
      <c r="Y457" s="40"/>
    </row>
    <row r="458" spans="7:25" x14ac:dyDescent="0.25">
      <c r="G458" s="39"/>
      <c r="Y458" s="40"/>
    </row>
    <row r="459" spans="7:25" x14ac:dyDescent="0.25">
      <c r="G459" s="39"/>
      <c r="Y459" s="40"/>
    </row>
    <row r="460" spans="7:25" x14ac:dyDescent="0.25">
      <c r="G460" s="39"/>
      <c r="Y460" s="40"/>
    </row>
    <row r="461" spans="7:25" x14ac:dyDescent="0.25">
      <c r="G461" s="39"/>
      <c r="Y461" s="40"/>
    </row>
    <row r="462" spans="7:25" x14ac:dyDescent="0.25">
      <c r="G462" s="39"/>
      <c r="Y462" s="40"/>
    </row>
    <row r="463" spans="7:25" x14ac:dyDescent="0.25">
      <c r="G463" s="39"/>
      <c r="Y463" s="40"/>
    </row>
    <row r="464" spans="7:25" x14ac:dyDescent="0.25">
      <c r="G464" s="39"/>
      <c r="Y464" s="40"/>
    </row>
    <row r="465" spans="7:25" x14ac:dyDescent="0.25">
      <c r="G465" s="39"/>
      <c r="Y465" s="40"/>
    </row>
    <row r="466" spans="7:25" x14ac:dyDescent="0.25">
      <c r="G466" s="39"/>
      <c r="Y466" s="40"/>
    </row>
    <row r="467" spans="7:25" x14ac:dyDescent="0.25">
      <c r="G467" s="39"/>
      <c r="Y467" s="40"/>
    </row>
    <row r="468" spans="7:25" x14ac:dyDescent="0.25">
      <c r="G468" s="39"/>
      <c r="Y468" s="40"/>
    </row>
    <row r="469" spans="7:25" x14ac:dyDescent="0.25">
      <c r="G469" s="39"/>
      <c r="Y469" s="40"/>
    </row>
    <row r="470" spans="7:25" x14ac:dyDescent="0.25">
      <c r="G470" s="39"/>
      <c r="Y470" s="40"/>
    </row>
    <row r="471" spans="7:25" x14ac:dyDescent="0.25">
      <c r="G471" s="39"/>
      <c r="Y471" s="40"/>
    </row>
    <row r="472" spans="7:25" x14ac:dyDescent="0.25">
      <c r="G472" s="39"/>
      <c r="Y472" s="40"/>
    </row>
    <row r="473" spans="7:25" x14ac:dyDescent="0.25">
      <c r="G473" s="39"/>
      <c r="Y473" s="40"/>
    </row>
    <row r="474" spans="7:25" x14ac:dyDescent="0.25">
      <c r="G474" s="39"/>
      <c r="Y474" s="40"/>
    </row>
    <row r="475" spans="7:25" x14ac:dyDescent="0.25">
      <c r="G475" s="39"/>
      <c r="Y475" s="40"/>
    </row>
    <row r="476" spans="7:25" x14ac:dyDescent="0.25">
      <c r="G476" s="39"/>
      <c r="Y476" s="40"/>
    </row>
    <row r="477" spans="7:25" x14ac:dyDescent="0.25">
      <c r="G477" s="39"/>
      <c r="Y477" s="40"/>
    </row>
    <row r="478" spans="7:25" x14ac:dyDescent="0.25">
      <c r="G478" s="39"/>
      <c r="Y478" s="40"/>
    </row>
    <row r="479" spans="7:25" x14ac:dyDescent="0.25">
      <c r="G479" s="39"/>
      <c r="Y479" s="40"/>
    </row>
    <row r="480" spans="7:25" x14ac:dyDescent="0.25">
      <c r="G480" s="39"/>
      <c r="Y480" s="40"/>
    </row>
    <row r="481" spans="7:25" x14ac:dyDescent="0.25">
      <c r="G481" s="39"/>
      <c r="Y481" s="40"/>
    </row>
    <row r="482" spans="7:25" x14ac:dyDescent="0.25">
      <c r="G482" s="39"/>
      <c r="Y482" s="40"/>
    </row>
    <row r="483" spans="7:25" x14ac:dyDescent="0.25">
      <c r="G483" s="39"/>
      <c r="Y483" s="40"/>
    </row>
    <row r="484" spans="7:25" x14ac:dyDescent="0.25">
      <c r="G484" s="39"/>
      <c r="Y484" s="40"/>
    </row>
    <row r="485" spans="7:25" x14ac:dyDescent="0.25">
      <c r="G485" s="39"/>
      <c r="Y485" s="40"/>
    </row>
    <row r="486" spans="7:25" x14ac:dyDescent="0.25">
      <c r="G486" s="39"/>
      <c r="Y486" s="40"/>
    </row>
    <row r="487" spans="7:25" x14ac:dyDescent="0.25">
      <c r="G487" s="39"/>
      <c r="Y487" s="40"/>
    </row>
    <row r="488" spans="7:25" x14ac:dyDescent="0.25">
      <c r="G488" s="39"/>
      <c r="Y488" s="40"/>
    </row>
    <row r="489" spans="7:25" x14ac:dyDescent="0.25">
      <c r="G489" s="39"/>
      <c r="Y489" s="40"/>
    </row>
    <row r="490" spans="7:25" x14ac:dyDescent="0.25">
      <c r="G490" s="39"/>
      <c r="Y490" s="40"/>
    </row>
    <row r="491" spans="7:25" x14ac:dyDescent="0.25">
      <c r="G491" s="39"/>
      <c r="Y491" s="40"/>
    </row>
    <row r="492" spans="7:25" x14ac:dyDescent="0.25">
      <c r="G492" s="39"/>
      <c r="Y492" s="40"/>
    </row>
    <row r="493" spans="7:25" x14ac:dyDescent="0.25">
      <c r="G493" s="39"/>
      <c r="Y493" s="40"/>
    </row>
    <row r="494" spans="7:25" x14ac:dyDescent="0.25">
      <c r="G494" s="39"/>
      <c r="Y494" s="40"/>
    </row>
    <row r="495" spans="7:25" x14ac:dyDescent="0.25">
      <c r="G495" s="39"/>
      <c r="Y495" s="40"/>
    </row>
    <row r="496" spans="7:25" x14ac:dyDescent="0.25">
      <c r="G496" s="39"/>
      <c r="Y496" s="40"/>
    </row>
    <row r="497" spans="7:25" x14ac:dyDescent="0.25">
      <c r="G497" s="39"/>
      <c r="Y497" s="40"/>
    </row>
    <row r="498" spans="7:25" x14ac:dyDescent="0.25">
      <c r="G498" s="39"/>
      <c r="Y498" s="40"/>
    </row>
    <row r="499" spans="7:25" x14ac:dyDescent="0.25">
      <c r="G499" s="39"/>
      <c r="Y499" s="40"/>
    </row>
    <row r="500" spans="7:25" x14ac:dyDescent="0.25">
      <c r="G500" s="39"/>
      <c r="Y500" s="4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Formeln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 Appel</dc:creator>
  <cp:lastModifiedBy>Katharina Raabe</cp:lastModifiedBy>
  <cp:lastPrinted>2024-01-26T10:47:19Z</cp:lastPrinted>
  <dcterms:created xsi:type="dcterms:W3CDTF">2024-01-10T11:52:10Z</dcterms:created>
  <dcterms:modified xsi:type="dcterms:W3CDTF">2024-02-01T11:09:37Z</dcterms:modified>
</cp:coreProperties>
</file>