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\\lwlitcl2user4.ads.lwl.org\desktops$\P080R315\Desktop\"/>
    </mc:Choice>
  </mc:AlternateContent>
  <bookViews>
    <workbookView xWindow="0" yWindow="1620" windowWidth="12396" windowHeight="9312" tabRatio="485"/>
  </bookViews>
  <sheets>
    <sheet name="Personalstundenrechner" sheetId="2" r:id="rId1"/>
  </sheets>
  <definedNames>
    <definedName name="_xlnm.Print_Area" localSheetId="0">Personalstundenrechner!$A$1:$T$28</definedName>
  </definedNames>
  <calcPr calcId="162913"/>
</workbook>
</file>

<file path=xl/calcChain.xml><?xml version="1.0" encoding="utf-8"?>
<calcChain xmlns="http://schemas.openxmlformats.org/spreadsheetml/2006/main">
  <c r="O15" i="2" l="1"/>
  <c r="S18" i="2" l="1"/>
  <c r="S17" i="2"/>
  <c r="S16" i="2"/>
  <c r="S15" i="2"/>
  <c r="S14" i="2"/>
  <c r="S13" i="2"/>
  <c r="S12" i="2"/>
  <c r="S11" i="2"/>
  <c r="S10" i="2"/>
  <c r="E18" i="2"/>
  <c r="E17" i="2"/>
  <c r="E16" i="2"/>
  <c r="E15" i="2"/>
  <c r="E14" i="2"/>
  <c r="E13" i="2"/>
  <c r="E12" i="2"/>
  <c r="E11" i="2"/>
  <c r="E10" i="2"/>
  <c r="F18" i="2"/>
  <c r="F17" i="2"/>
  <c r="F16" i="2"/>
  <c r="F19" i="2" s="1"/>
  <c r="G18" i="2"/>
  <c r="G17" i="2"/>
  <c r="G16" i="2"/>
  <c r="G15" i="2"/>
  <c r="G14" i="2"/>
  <c r="G13" i="2"/>
  <c r="G12" i="2"/>
  <c r="G11" i="2"/>
  <c r="G10" i="2"/>
  <c r="H18" i="2"/>
  <c r="H17" i="2"/>
  <c r="H16" i="2"/>
  <c r="H15" i="2"/>
  <c r="H14" i="2"/>
  <c r="H13" i="2"/>
  <c r="H12" i="2"/>
  <c r="H11" i="2"/>
  <c r="H10" i="2"/>
  <c r="O14" i="2"/>
  <c r="O13" i="2"/>
  <c r="O12" i="2"/>
  <c r="O11" i="2"/>
  <c r="O10" i="2"/>
  <c r="K15" i="2"/>
  <c r="K14" i="2"/>
  <c r="K13" i="2"/>
  <c r="K12" i="2"/>
  <c r="K11" i="2"/>
  <c r="K10" i="2"/>
  <c r="H19" i="2" l="1"/>
  <c r="G23" i="2" s="1"/>
  <c r="G19" i="2"/>
  <c r="E23" i="2" s="1"/>
  <c r="O19" i="2"/>
  <c r="E19" i="2"/>
  <c r="K16" i="2" l="1"/>
  <c r="L16" i="2"/>
  <c r="K17" i="2"/>
  <c r="L17" i="2"/>
  <c r="K18" i="2"/>
  <c r="L18" i="2"/>
  <c r="F24" i="2" l="1"/>
  <c r="H24" i="2" s="1"/>
  <c r="E25" i="2" l="1"/>
  <c r="D19" i="2"/>
  <c r="D23" i="2" l="1"/>
  <c r="D25" i="2" s="1"/>
  <c r="G25" i="2"/>
  <c r="S19" i="2"/>
  <c r="C23" i="2" l="1"/>
  <c r="F23" i="2" s="1"/>
  <c r="H23" i="2" s="1"/>
  <c r="F25" i="2" l="1"/>
  <c r="C25" i="2"/>
  <c r="H25" i="2" l="1"/>
</calcChain>
</file>

<file path=xl/sharedStrings.xml><?xml version="1.0" encoding="utf-8"?>
<sst xmlns="http://schemas.openxmlformats.org/spreadsheetml/2006/main" count="57" uniqueCount="57">
  <si>
    <t>Differenz</t>
  </si>
  <si>
    <t>Summe</t>
  </si>
  <si>
    <t xml:space="preserve">% Anteile </t>
  </si>
  <si>
    <t>Personalstunden</t>
  </si>
  <si>
    <t xml:space="preserve">Gruppenformen
</t>
  </si>
  <si>
    <t>Betreuungs-
zeiten</t>
  </si>
  <si>
    <t>Personal SOLL</t>
  </si>
  <si>
    <t>KiBiz-Personalstundenrechner</t>
  </si>
  <si>
    <t>Gesamtpersonalkraftstunden</t>
  </si>
  <si>
    <t>Personelle Mindestaustattung</t>
  </si>
  <si>
    <t>Personal IST</t>
  </si>
  <si>
    <t>Name der Einrichtung:</t>
  </si>
  <si>
    <t>Summe der 
% Anteile</t>
  </si>
  <si>
    <t>Max. mögl. EKS
(anstelle von FKS) gem. § 2 Abs. 3 Nr. 2 PersVO</t>
  </si>
  <si>
    <t>Leitungs
stunden-Budget</t>
  </si>
  <si>
    <t>LJA-Aktenzeichen:</t>
  </si>
  <si>
    <t>PLZ &amp; Ort:</t>
  </si>
  <si>
    <t>Straße &amp; Hausnummer:</t>
  </si>
  <si>
    <t>Leitungs-
stunden</t>
  </si>
  <si>
    <r>
      <t xml:space="preserve">Gruppenform  </t>
    </r>
    <r>
      <rPr>
        <b/>
        <sz val="16"/>
        <color indexed="8"/>
        <rFont val="Segoe UI"/>
        <family val="2"/>
      </rPr>
      <t>I a</t>
    </r>
  </si>
  <si>
    <r>
      <t xml:space="preserve">Gruppenform  </t>
    </r>
    <r>
      <rPr>
        <b/>
        <sz val="16"/>
        <color indexed="8"/>
        <rFont val="Segoe UI"/>
        <family val="2"/>
      </rPr>
      <t>I b</t>
    </r>
  </si>
  <si>
    <r>
      <t xml:space="preserve">Gruppenform  </t>
    </r>
    <r>
      <rPr>
        <b/>
        <sz val="16"/>
        <color indexed="8"/>
        <rFont val="Segoe UI"/>
        <family val="2"/>
      </rPr>
      <t>I c</t>
    </r>
  </si>
  <si>
    <r>
      <t xml:space="preserve">Gruppenform </t>
    </r>
    <r>
      <rPr>
        <b/>
        <sz val="16"/>
        <color indexed="8"/>
        <rFont val="Segoe UI"/>
        <family val="2"/>
      </rPr>
      <t xml:space="preserve"> II a</t>
    </r>
  </si>
  <si>
    <r>
      <t xml:space="preserve">Gruppenform  </t>
    </r>
    <r>
      <rPr>
        <b/>
        <sz val="16"/>
        <color indexed="8"/>
        <rFont val="Segoe UI"/>
        <family val="2"/>
      </rPr>
      <t>II b</t>
    </r>
  </si>
  <si>
    <r>
      <t xml:space="preserve">Gruppenform  </t>
    </r>
    <r>
      <rPr>
        <b/>
        <sz val="16"/>
        <color indexed="8"/>
        <rFont val="Segoe UI"/>
        <family val="2"/>
      </rPr>
      <t>II c</t>
    </r>
  </si>
  <si>
    <r>
      <t xml:space="preserve">Gruppenform  </t>
    </r>
    <r>
      <rPr>
        <b/>
        <sz val="16"/>
        <color indexed="8"/>
        <rFont val="Segoe UI"/>
        <family val="2"/>
      </rPr>
      <t>III a</t>
    </r>
  </si>
  <si>
    <r>
      <t xml:space="preserve">Gruppenform  </t>
    </r>
    <r>
      <rPr>
        <b/>
        <sz val="16"/>
        <color indexed="8"/>
        <rFont val="Segoe UI"/>
        <family val="2"/>
      </rPr>
      <t>III b</t>
    </r>
  </si>
  <si>
    <r>
      <t xml:space="preserve">Gruppenform  </t>
    </r>
    <r>
      <rPr>
        <b/>
        <sz val="16"/>
        <color indexed="8"/>
        <rFont val="Segoe UI"/>
        <family val="2"/>
      </rPr>
      <t>III c</t>
    </r>
  </si>
  <si>
    <t xml:space="preserve">Summe </t>
  </si>
  <si>
    <t>Anzahl
Kinder</t>
  </si>
  <si>
    <r>
      <rPr>
        <b/>
        <sz val="16"/>
        <color indexed="8"/>
        <rFont val="Segoe UI"/>
        <family val="2"/>
      </rPr>
      <t xml:space="preserve">I a </t>
    </r>
    <r>
      <rPr>
        <sz val="16"/>
        <color indexed="8"/>
        <rFont val="Segoe UI"/>
        <family val="2"/>
      </rPr>
      <t>= 5%</t>
    </r>
  </si>
  <si>
    <r>
      <rPr>
        <b/>
        <sz val="16"/>
        <color indexed="8"/>
        <rFont val="Segoe UI"/>
        <family val="2"/>
      </rPr>
      <t xml:space="preserve">I b </t>
    </r>
    <r>
      <rPr>
        <sz val="16"/>
        <color indexed="8"/>
        <rFont val="Segoe UI"/>
        <family val="2"/>
      </rPr>
      <t>= 5%</t>
    </r>
  </si>
  <si>
    <r>
      <rPr>
        <b/>
        <sz val="16"/>
        <color indexed="8"/>
        <rFont val="Segoe UI"/>
        <family val="2"/>
      </rPr>
      <t xml:space="preserve">I c </t>
    </r>
    <r>
      <rPr>
        <sz val="16"/>
        <color indexed="8"/>
        <rFont val="Segoe UI"/>
        <family val="2"/>
      </rPr>
      <t>= 5%</t>
    </r>
  </si>
  <si>
    <r>
      <rPr>
        <b/>
        <sz val="16"/>
        <color indexed="8"/>
        <rFont val="Segoe UI"/>
        <family val="2"/>
      </rPr>
      <t xml:space="preserve">II a </t>
    </r>
    <r>
      <rPr>
        <sz val="16"/>
        <color indexed="8"/>
        <rFont val="Segoe UI"/>
        <family val="2"/>
      </rPr>
      <t>= 10%</t>
    </r>
  </si>
  <si>
    <r>
      <rPr>
        <b/>
        <sz val="16"/>
        <color indexed="8"/>
        <rFont val="Segoe UI"/>
        <family val="2"/>
      </rPr>
      <t xml:space="preserve">II b </t>
    </r>
    <r>
      <rPr>
        <sz val="16"/>
        <color indexed="8"/>
        <rFont val="Segoe UI"/>
        <family val="2"/>
      </rPr>
      <t>= 10%</t>
    </r>
  </si>
  <si>
    <r>
      <rPr>
        <b/>
        <sz val="16"/>
        <color indexed="8"/>
        <rFont val="Segoe UI"/>
        <family val="2"/>
      </rPr>
      <t xml:space="preserve">II c </t>
    </r>
    <r>
      <rPr>
        <sz val="16"/>
        <color indexed="8"/>
        <rFont val="Segoe UI"/>
        <family val="2"/>
      </rPr>
      <t>= 10%</t>
    </r>
  </si>
  <si>
    <r>
      <rPr>
        <b/>
        <sz val="16"/>
        <color indexed="8"/>
        <rFont val="Segoe UI"/>
        <family val="2"/>
      </rPr>
      <t xml:space="preserve">III a </t>
    </r>
    <r>
      <rPr>
        <sz val="16"/>
        <color indexed="8"/>
        <rFont val="Segoe UI"/>
        <family val="2"/>
      </rPr>
      <t>= 4%</t>
    </r>
  </si>
  <si>
    <r>
      <rPr>
        <b/>
        <sz val="16"/>
        <color indexed="8"/>
        <rFont val="Segoe UI"/>
        <family val="2"/>
      </rPr>
      <t xml:space="preserve">III b </t>
    </r>
    <r>
      <rPr>
        <sz val="16"/>
        <color indexed="8"/>
        <rFont val="Segoe UI"/>
        <family val="2"/>
      </rPr>
      <t>= 4%</t>
    </r>
  </si>
  <si>
    <r>
      <rPr>
        <b/>
        <sz val="16"/>
        <color indexed="8"/>
        <rFont val="Segoe UI"/>
        <family val="2"/>
      </rPr>
      <t xml:space="preserve">III c </t>
    </r>
    <r>
      <rPr>
        <sz val="16"/>
        <color indexed="8"/>
        <rFont val="Segoe UI"/>
        <family val="2"/>
      </rPr>
      <t>= 5%</t>
    </r>
  </si>
  <si>
    <t>Gruppenstärke
nach KiBiz</t>
  </si>
  <si>
    <t>Fachkraft-stunden
Budget</t>
  </si>
  <si>
    <t>Ergänzungs-
kraftstunden
Budget</t>
  </si>
  <si>
    <t>Sonstige Personalkraft-
stunden
Budget</t>
  </si>
  <si>
    <t>Leitungs-stunden
pro Kind</t>
  </si>
  <si>
    <t>Fachkraft-
stunden</t>
  </si>
  <si>
    <t>Ergänzungs-
kraftstunden</t>
  </si>
  <si>
    <t>Sonstige 
Personal-
kraftstunden</t>
  </si>
  <si>
    <t>Sonstige Personalkraft-
stunden
pro Kind</t>
  </si>
  <si>
    <t>Fachkraft-
stunden
pro Gruppe</t>
  </si>
  <si>
    <t>Ergänzungs-
kraftstunden
pro Gruppe</t>
  </si>
  <si>
    <t>Fachkraft-
stunden
pro Kind</t>
  </si>
  <si>
    <t>Ergänzungs-
kraftstunden
pro Kind</t>
  </si>
  <si>
    <t>Gesamtsumme</t>
  </si>
  <si>
    <t>Gruppenform
% Wert/Kind</t>
  </si>
  <si>
    <t xml:space="preserve"> Berechnung der
Gruppenstärke*</t>
  </si>
  <si>
    <t xml:space="preserve">Der Personalstundenrechner dient ausschließlich der Berechnung des sich aus der Anlage zu § 33 des KiBiz mit Wirkung zum 01. August 2020 ergebenden Personaleinsatzes. 
Zur Ermittlung der Mindestbesetzung ist immer die Ausgangsgruppe (Anlage zu § 33 KiBiz) als Bemessungsgröße einzutragen.
Dies gilt auch für den Fall einer eventuellen Reduzierung der tatsächlichen Gruppengröße, auch aufgrund der Inanspruchnahme von BTHG-Mitteln für Kinder mit einer Behinderung.
*Die Prozentwerte dienen als Orientierungshilfe bei der Kombination unterschiedlicher Gruppenformen in Anlehnung an die Anlage zu § 33 KiBiz. </t>
  </si>
  <si>
    <t>© LWL-Landesjugendamt Westfalen 
© LVR-Landesjugendamt Rheinland
Stand: 29.03.2022 - Version 1.4
Nutzung ohne Gewähr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</si>
</sst>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9" x14ac:knownFonts="1">
    <font>
      <sz val="10"/>
      <name val="Arial"/>
    </font>
    <font>
      <sz val="10"/>
      <name val="Arial"/>
      <family val="2"/>
    </font>
    <font>
      <sz val="10"/>
      <name val="Segoe UI"/>
      <family val="2"/>
    </font>
    <font>
      <sz val="12"/>
      <name val="Segoe UI"/>
      <family val="2"/>
    </font>
    <font>
      <b/>
      <sz val="16"/>
      <color theme="1"/>
      <name val="Segoe UI"/>
      <family val="2"/>
    </font>
    <font>
      <b/>
      <sz val="16"/>
      <name val="Segoe UI"/>
      <family val="2"/>
    </font>
    <font>
      <sz val="16"/>
      <name val="Segoe UI"/>
      <family val="2"/>
    </font>
    <font>
      <sz val="16"/>
      <name val="Arial"/>
      <family val="2"/>
    </font>
    <font>
      <b/>
      <sz val="16"/>
      <color indexed="18"/>
      <name val="Segoe UI"/>
      <family val="2"/>
    </font>
    <font>
      <b/>
      <sz val="16"/>
      <color theme="0"/>
      <name val="Segoe UI"/>
      <family val="2"/>
    </font>
    <font>
      <sz val="16"/>
      <color theme="1"/>
      <name val="Segoe UI"/>
      <family val="2"/>
    </font>
    <font>
      <b/>
      <sz val="16"/>
      <color indexed="8"/>
      <name val="Segoe UI"/>
      <family val="2"/>
    </font>
    <font>
      <sz val="16"/>
      <color indexed="8"/>
      <name val="Segoe UI"/>
      <family val="2"/>
    </font>
    <font>
      <b/>
      <sz val="16"/>
      <color rgb="FF00325F"/>
      <name val="Segoe UI"/>
      <family val="2"/>
    </font>
    <font>
      <b/>
      <sz val="28"/>
      <color theme="0"/>
      <name val="Segoe UI"/>
      <family val="2"/>
    </font>
    <font>
      <b/>
      <sz val="20"/>
      <color rgb="FF00325F"/>
      <name val="Segoe UI"/>
      <family val="2"/>
    </font>
    <font>
      <b/>
      <sz val="20"/>
      <color rgb="FF21365E"/>
      <name val="Segoe UI"/>
      <family val="2"/>
    </font>
    <font>
      <b/>
      <sz val="16"/>
      <color theme="1" tint="4.9989318521683403E-2"/>
      <name val="Segoe UI"/>
      <family val="2"/>
    </font>
    <font>
      <sz val="16"/>
      <color theme="1" tint="4.9989318521683403E-2"/>
      <name val="Segoe UI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7E7E8"/>
        <bgColor indexed="64"/>
      </patternFill>
    </fill>
    <fill>
      <patternFill patternType="solid">
        <fgColor rgb="FF1D569A"/>
        <bgColor indexed="64"/>
      </patternFill>
    </fill>
    <fill>
      <patternFill patternType="gray0625"/>
    </fill>
  </fills>
  <borders count="5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ck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9">
    <xf numFmtId="0" fontId="0" fillId="0" borderId="0" xfId="0"/>
    <xf numFmtId="0" fontId="5" fillId="0" borderId="0" xfId="0" applyFont="1" applyFill="1" applyBorder="1" applyAlignment="1" applyProtection="1">
      <alignment horizontal="right" vertical="center" wrapText="1"/>
    </xf>
    <xf numFmtId="0" fontId="7" fillId="0" borderId="0" xfId="0" applyFont="1" applyFill="1" applyBorder="1" applyAlignment="1" applyProtection="1">
      <alignment horizontal="right" vertical="center" wrapText="1"/>
    </xf>
    <xf numFmtId="0" fontId="4" fillId="0" borderId="0" xfId="0" quotePrefix="1" applyFont="1" applyFill="1" applyBorder="1" applyAlignment="1" applyProtection="1">
      <alignment horizontal="center" vertical="center" wrapText="1"/>
    </xf>
    <xf numFmtId="0" fontId="4" fillId="0" borderId="0" xfId="0" quotePrefix="1" applyFont="1" applyFill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8" fillId="0" borderId="0" xfId="0" applyFont="1" applyFill="1" applyBorder="1" applyAlignment="1" applyProtection="1">
      <alignment horizontal="center" vertical="center" wrapText="1"/>
    </xf>
    <xf numFmtId="0" fontId="8" fillId="2" borderId="0" xfId="0" applyFont="1" applyFill="1" applyBorder="1" applyAlignment="1" applyProtection="1">
      <alignment horizontal="center" vertical="center" wrapText="1"/>
    </xf>
    <xf numFmtId="0" fontId="9" fillId="7" borderId="10" xfId="0" applyFont="1" applyFill="1" applyBorder="1" applyAlignment="1" applyProtection="1">
      <alignment horizontal="center" vertical="center" wrapText="1"/>
    </xf>
    <xf numFmtId="0" fontId="9" fillId="7" borderId="18" xfId="0" applyFont="1" applyFill="1" applyBorder="1" applyAlignment="1" applyProtection="1">
      <alignment horizontal="center" vertical="center" wrapText="1"/>
    </xf>
    <xf numFmtId="0" fontId="9" fillId="7" borderId="9" xfId="0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vertical="center" wrapText="1"/>
    </xf>
    <xf numFmtId="1" fontId="4" fillId="3" borderId="3" xfId="0" applyNumberFormat="1" applyFont="1" applyFill="1" applyBorder="1" applyAlignment="1" applyProtection="1">
      <alignment horizontal="center" vertical="center" wrapText="1"/>
    </xf>
    <xf numFmtId="2" fontId="10" fillId="3" borderId="14" xfId="0" applyNumberFormat="1" applyFont="1" applyFill="1" applyBorder="1" applyAlignment="1" applyProtection="1">
      <alignment horizontal="center" vertical="center" wrapText="1"/>
    </xf>
    <xf numFmtId="0" fontId="6" fillId="8" borderId="14" xfId="0" applyFont="1" applyFill="1" applyBorder="1" applyAlignment="1" applyProtection="1">
      <alignment wrapText="1"/>
    </xf>
    <xf numFmtId="0" fontId="6" fillId="8" borderId="14" xfId="0" applyFont="1" applyFill="1" applyBorder="1" applyAlignment="1" applyProtection="1">
      <alignment vertical="center" wrapText="1"/>
    </xf>
    <xf numFmtId="2" fontId="10" fillId="3" borderId="12" xfId="0" applyNumberFormat="1" applyFont="1" applyFill="1" applyBorder="1" applyAlignment="1" applyProtection="1">
      <alignment horizontal="center" vertical="center" wrapText="1"/>
    </xf>
    <xf numFmtId="4" fontId="10" fillId="3" borderId="4" xfId="0" applyNumberFormat="1" applyFont="1" applyFill="1" applyBorder="1" applyAlignment="1" applyProtection="1">
      <alignment horizontal="center" vertical="center" wrapText="1"/>
    </xf>
    <xf numFmtId="2" fontId="10" fillId="3" borderId="2" xfId="0" applyNumberFormat="1" applyFont="1" applyFill="1" applyBorder="1" applyAlignment="1" applyProtection="1">
      <alignment horizontal="center" vertical="center" wrapText="1"/>
    </xf>
    <xf numFmtId="0" fontId="6" fillId="0" borderId="37" xfId="0" applyFont="1" applyFill="1" applyBorder="1" applyAlignment="1" applyProtection="1">
      <alignment horizontal="center" vertical="center" wrapText="1"/>
    </xf>
    <xf numFmtId="9" fontId="10" fillId="3" borderId="21" xfId="1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vertical="center" wrapText="1"/>
    </xf>
    <xf numFmtId="1" fontId="4" fillId="3" borderId="6" xfId="0" applyNumberFormat="1" applyFont="1" applyFill="1" applyBorder="1" applyAlignment="1" applyProtection="1">
      <alignment horizontal="center" vertical="center" wrapText="1"/>
    </xf>
    <xf numFmtId="2" fontId="10" fillId="3" borderId="16" xfId="0" applyNumberFormat="1" applyFont="1" applyFill="1" applyBorder="1" applyAlignment="1" applyProtection="1">
      <alignment horizontal="center" vertical="center" wrapText="1"/>
    </xf>
    <xf numFmtId="0" fontId="7" fillId="8" borderId="14" xfId="0" applyFont="1" applyFill="1" applyBorder="1" applyAlignment="1" applyProtection="1">
      <alignment wrapText="1"/>
    </xf>
    <xf numFmtId="2" fontId="10" fillId="3" borderId="13" xfId="0" applyNumberFormat="1" applyFont="1" applyFill="1" applyBorder="1" applyAlignment="1" applyProtection="1">
      <alignment horizontal="center" vertical="center" wrapText="1"/>
    </xf>
    <xf numFmtId="4" fontId="10" fillId="3" borderId="7" xfId="0" applyNumberFormat="1" applyFont="1" applyFill="1" applyBorder="1" applyAlignment="1" applyProtection="1">
      <alignment horizontal="center" vertical="center" wrapText="1"/>
    </xf>
    <xf numFmtId="2" fontId="10" fillId="3" borderId="5" xfId="0" applyNumberFormat="1" applyFont="1" applyFill="1" applyBorder="1" applyAlignment="1" applyProtection="1">
      <alignment horizontal="center" vertical="center" wrapText="1"/>
    </xf>
    <xf numFmtId="0" fontId="6" fillId="0" borderId="13" xfId="0" applyFont="1" applyFill="1" applyBorder="1" applyAlignment="1" applyProtection="1">
      <alignment horizontal="center" vertical="center" wrapText="1"/>
    </xf>
    <xf numFmtId="9" fontId="10" fillId="3" borderId="6" xfId="1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vertical="center" wrapText="1"/>
    </xf>
    <xf numFmtId="1" fontId="4" fillId="3" borderId="9" xfId="0" applyNumberFormat="1" applyFont="1" applyFill="1" applyBorder="1" applyAlignment="1" applyProtection="1">
      <alignment horizontal="center" vertical="center" wrapText="1"/>
    </xf>
    <xf numFmtId="2" fontId="10" fillId="3" borderId="18" xfId="0" applyNumberFormat="1" applyFont="1" applyFill="1" applyBorder="1" applyAlignment="1" applyProtection="1">
      <alignment horizontal="center" vertical="center" wrapText="1"/>
    </xf>
    <xf numFmtId="0" fontId="7" fillId="8" borderId="22" xfId="0" applyFont="1" applyFill="1" applyBorder="1" applyAlignment="1" applyProtection="1">
      <alignment wrapText="1"/>
    </xf>
    <xf numFmtId="0" fontId="6" fillId="8" borderId="22" xfId="0" applyFont="1" applyFill="1" applyBorder="1" applyAlignment="1" applyProtection="1">
      <alignment vertical="center" wrapText="1"/>
    </xf>
    <xf numFmtId="4" fontId="10" fillId="3" borderId="10" xfId="0" applyNumberFormat="1" applyFont="1" applyFill="1" applyBorder="1" applyAlignment="1" applyProtection="1">
      <alignment horizontal="center" vertical="center" wrapText="1"/>
    </xf>
    <xf numFmtId="2" fontId="10" fillId="3" borderId="8" xfId="0" applyNumberFormat="1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9" fontId="10" fillId="3" borderId="32" xfId="1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vertical="center" wrapText="1"/>
    </xf>
    <xf numFmtId="1" fontId="4" fillId="4" borderId="3" xfId="0" applyNumberFormat="1" applyFont="1" applyFill="1" applyBorder="1" applyAlignment="1" applyProtection="1">
      <alignment horizontal="center" vertical="center" wrapText="1"/>
    </xf>
    <xf numFmtId="2" fontId="10" fillId="4" borderId="14" xfId="0" applyNumberFormat="1" applyFont="1" applyFill="1" applyBorder="1" applyAlignment="1" applyProtection="1">
      <alignment horizontal="center" vertical="center" wrapText="1"/>
    </xf>
    <xf numFmtId="2" fontId="10" fillId="4" borderId="12" xfId="0" applyNumberFormat="1" applyFont="1" applyFill="1" applyBorder="1" applyAlignment="1" applyProtection="1">
      <alignment horizontal="center" vertical="center" wrapText="1"/>
    </xf>
    <xf numFmtId="4" fontId="10" fillId="4" borderId="4" xfId="0" applyNumberFormat="1" applyFont="1" applyFill="1" applyBorder="1" applyAlignment="1" applyProtection="1">
      <alignment horizontal="center" vertical="center" wrapText="1"/>
    </xf>
    <xf numFmtId="2" fontId="10" fillId="4" borderId="2" xfId="0" applyNumberFormat="1" applyFont="1" applyFill="1" applyBorder="1" applyAlignment="1" applyProtection="1">
      <alignment horizontal="center" vertical="center" wrapText="1"/>
    </xf>
    <xf numFmtId="9" fontId="10" fillId="4" borderId="21" xfId="1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vertical="center" wrapText="1"/>
    </xf>
    <xf numFmtId="1" fontId="4" fillId="4" borderId="6" xfId="0" applyNumberFormat="1" applyFont="1" applyFill="1" applyBorder="1" applyAlignment="1" applyProtection="1">
      <alignment horizontal="center" vertical="center" wrapText="1"/>
    </xf>
    <xf numFmtId="2" fontId="10" fillId="4" borderId="16" xfId="0" applyNumberFormat="1" applyFont="1" applyFill="1" applyBorder="1" applyAlignment="1" applyProtection="1">
      <alignment horizontal="center" vertical="center" wrapText="1"/>
    </xf>
    <xf numFmtId="2" fontId="10" fillId="4" borderId="13" xfId="0" applyNumberFormat="1" applyFont="1" applyFill="1" applyBorder="1" applyAlignment="1" applyProtection="1">
      <alignment horizontal="center" vertical="center" wrapText="1"/>
    </xf>
    <xf numFmtId="4" fontId="10" fillId="4" borderId="7" xfId="0" applyNumberFormat="1" applyFont="1" applyFill="1" applyBorder="1" applyAlignment="1" applyProtection="1">
      <alignment horizontal="center" vertical="center" wrapText="1"/>
    </xf>
    <xf numFmtId="2" fontId="10" fillId="4" borderId="5" xfId="0" applyNumberFormat="1" applyFont="1" applyFill="1" applyBorder="1" applyAlignment="1" applyProtection="1">
      <alignment horizontal="center" vertical="center" wrapText="1"/>
    </xf>
    <xf numFmtId="9" fontId="10" fillId="4" borderId="6" xfId="1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vertical="center" wrapText="1"/>
    </xf>
    <xf numFmtId="1" fontId="4" fillId="4" borderId="9" xfId="0" applyNumberFormat="1" applyFont="1" applyFill="1" applyBorder="1" applyAlignment="1" applyProtection="1">
      <alignment horizontal="center" vertical="center" wrapText="1"/>
    </xf>
    <xf numFmtId="2" fontId="10" fillId="4" borderId="18" xfId="0" applyNumberFormat="1" applyFont="1" applyFill="1" applyBorder="1" applyAlignment="1" applyProtection="1">
      <alignment horizontal="center" vertical="center" wrapText="1"/>
    </xf>
    <xf numFmtId="4" fontId="10" fillId="4" borderId="10" xfId="0" applyNumberFormat="1" applyFont="1" applyFill="1" applyBorder="1" applyAlignment="1" applyProtection="1">
      <alignment horizontal="center" vertical="center" wrapText="1"/>
    </xf>
    <xf numFmtId="2" fontId="10" fillId="4" borderId="8" xfId="0" applyNumberFormat="1" applyFont="1" applyFill="1" applyBorder="1" applyAlignment="1" applyProtection="1">
      <alignment horizontal="center" vertical="center" wrapText="1"/>
    </xf>
    <xf numFmtId="9" fontId="10" fillId="4" borderId="32" xfId="1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vertical="center" wrapText="1"/>
    </xf>
    <xf numFmtId="1" fontId="4" fillId="5" borderId="3" xfId="0" applyNumberFormat="1" applyFont="1" applyFill="1" applyBorder="1" applyAlignment="1" applyProtection="1">
      <alignment horizontal="center" vertical="center" wrapText="1"/>
    </xf>
    <xf numFmtId="2" fontId="10" fillId="5" borderId="14" xfId="0" applyNumberFormat="1" applyFont="1" applyFill="1" applyBorder="1" applyAlignment="1" applyProtection="1">
      <alignment horizontal="center" vertical="center" wrapText="1"/>
    </xf>
    <xf numFmtId="2" fontId="10" fillId="5" borderId="12" xfId="0" applyNumberFormat="1" applyFont="1" applyFill="1" applyBorder="1" applyAlignment="1" applyProtection="1">
      <alignment horizontal="center" vertical="center" wrapText="1"/>
    </xf>
    <xf numFmtId="0" fontId="10" fillId="5" borderId="12" xfId="0" applyFont="1" applyFill="1" applyBorder="1" applyAlignment="1" applyProtection="1">
      <alignment horizontal="center" vertical="center" wrapText="1"/>
    </xf>
    <xf numFmtId="4" fontId="10" fillId="5" borderId="4" xfId="0" applyNumberFormat="1" applyFont="1" applyFill="1" applyBorder="1" applyAlignment="1" applyProtection="1">
      <alignment horizontal="center" vertical="center" wrapText="1"/>
    </xf>
    <xf numFmtId="9" fontId="10" fillId="5" borderId="21" xfId="1" applyFont="1" applyFill="1" applyBorder="1" applyAlignment="1" applyProtection="1">
      <alignment horizontal="center" vertical="center" wrapText="1"/>
    </xf>
    <xf numFmtId="0" fontId="10" fillId="5" borderId="7" xfId="0" applyFont="1" applyFill="1" applyBorder="1" applyAlignment="1" applyProtection="1">
      <alignment vertical="center" wrapText="1"/>
    </xf>
    <xf numFmtId="1" fontId="4" fillId="5" borderId="6" xfId="0" applyNumberFormat="1" applyFont="1" applyFill="1" applyBorder="1" applyAlignment="1" applyProtection="1">
      <alignment horizontal="center" vertical="center" wrapText="1"/>
    </xf>
    <xf numFmtId="2" fontId="10" fillId="5" borderId="16" xfId="0" applyNumberFormat="1" applyFont="1" applyFill="1" applyBorder="1" applyAlignment="1" applyProtection="1">
      <alignment horizontal="center" vertical="center" wrapText="1"/>
    </xf>
    <xf numFmtId="2" fontId="10" fillId="5" borderId="13" xfId="0" applyNumberFormat="1" applyFont="1" applyFill="1" applyBorder="1" applyAlignment="1" applyProtection="1">
      <alignment horizontal="center" vertical="center" wrapText="1"/>
    </xf>
    <xf numFmtId="0" fontId="10" fillId="5" borderId="13" xfId="0" applyFont="1" applyFill="1" applyBorder="1" applyAlignment="1" applyProtection="1">
      <alignment horizontal="center" vertical="center" wrapText="1"/>
    </xf>
    <xf numFmtId="4" fontId="10" fillId="5" borderId="7" xfId="0" applyNumberFormat="1" applyFont="1" applyFill="1" applyBorder="1" applyAlignment="1" applyProtection="1">
      <alignment horizontal="center" vertical="center" wrapText="1"/>
    </xf>
    <xf numFmtId="9" fontId="10" fillId="5" borderId="6" xfId="1" applyFont="1" applyFill="1" applyBorder="1" applyAlignment="1" applyProtection="1">
      <alignment horizontal="center" vertical="center" wrapText="1"/>
    </xf>
    <xf numFmtId="0" fontId="10" fillId="5" borderId="10" xfId="0" applyFont="1" applyFill="1" applyBorder="1" applyAlignment="1" applyProtection="1">
      <alignment vertical="center" wrapText="1"/>
    </xf>
    <xf numFmtId="1" fontId="4" fillId="5" borderId="9" xfId="0" applyNumberFormat="1" applyFont="1" applyFill="1" applyBorder="1" applyAlignment="1" applyProtection="1">
      <alignment horizontal="center" vertical="center" wrapText="1"/>
    </xf>
    <xf numFmtId="2" fontId="10" fillId="5" borderId="18" xfId="0" applyNumberFormat="1" applyFont="1" applyFill="1" applyBorder="1" applyAlignment="1" applyProtection="1">
      <alignment horizontal="center" vertical="center" wrapText="1"/>
    </xf>
    <xf numFmtId="0" fontId="10" fillId="5" borderId="18" xfId="0" applyFont="1" applyFill="1" applyBorder="1" applyAlignment="1" applyProtection="1">
      <alignment horizontal="center" vertical="center" wrapText="1"/>
    </xf>
    <xf numFmtId="4" fontId="10" fillId="5" borderId="10" xfId="0" applyNumberFormat="1" applyFont="1" applyFill="1" applyBorder="1" applyAlignment="1" applyProtection="1">
      <alignment horizontal="center" vertical="center" wrapText="1"/>
    </xf>
    <xf numFmtId="9" fontId="10" fillId="5" borderId="32" xfId="1" applyFont="1" applyFill="1" applyBorder="1" applyAlignment="1" applyProtection="1">
      <alignment horizontal="center" vertical="center" wrapText="1"/>
    </xf>
    <xf numFmtId="4" fontId="5" fillId="6" borderId="14" xfId="0" applyNumberFormat="1" applyFont="1" applyFill="1" applyBorder="1" applyAlignment="1" applyProtection="1">
      <alignment horizontal="center" vertical="center" wrapText="1"/>
    </xf>
    <xf numFmtId="4" fontId="5" fillId="8" borderId="14" xfId="0" applyNumberFormat="1" applyFont="1" applyFill="1" applyBorder="1" applyAlignment="1" applyProtection="1"/>
    <xf numFmtId="0" fontId="5" fillId="8" borderId="14" xfId="0" applyFont="1" applyFill="1" applyBorder="1" applyAlignment="1" applyProtection="1">
      <alignment wrapText="1"/>
    </xf>
    <xf numFmtId="9" fontId="4" fillId="6" borderId="1" xfId="1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Protection="1"/>
    <xf numFmtId="0" fontId="8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4" fontId="5" fillId="0" borderId="25" xfId="0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left" vertical="center" wrapText="1"/>
    </xf>
    <xf numFmtId="164" fontId="5" fillId="0" borderId="0" xfId="0" applyNumberFormat="1" applyFont="1" applyFill="1" applyBorder="1" applyAlignment="1" applyProtection="1">
      <alignment horizontal="center" vertical="center" wrapText="1"/>
    </xf>
    <xf numFmtId="0" fontId="7" fillId="0" borderId="0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 vertical="center" wrapText="1"/>
    </xf>
    <xf numFmtId="0" fontId="5" fillId="5" borderId="23" xfId="0" applyFont="1" applyFill="1" applyBorder="1" applyAlignment="1" applyProtection="1">
      <alignment horizontal="center" vertical="center" wrapText="1"/>
    </xf>
    <xf numFmtId="164" fontId="5" fillId="5" borderId="38" xfId="0" applyNumberFormat="1" applyFont="1" applyFill="1" applyBorder="1" applyAlignment="1" applyProtection="1">
      <alignment horizontal="center" vertical="center" wrapText="1"/>
    </xf>
    <xf numFmtId="164" fontId="5" fillId="4" borderId="31" xfId="0" applyNumberFormat="1" applyFont="1" applyFill="1" applyBorder="1" applyAlignment="1" applyProtection="1">
      <alignment horizontal="center" vertical="center" wrapText="1"/>
    </xf>
    <xf numFmtId="4" fontId="9" fillId="7" borderId="2" xfId="0" applyNumberFormat="1" applyFont="1" applyFill="1" applyBorder="1" applyAlignment="1" applyProtection="1">
      <alignment horizontal="center" vertical="center" wrapText="1"/>
    </xf>
    <xf numFmtId="4" fontId="6" fillId="0" borderId="27" xfId="0" applyNumberFormat="1" applyFont="1" applyFill="1" applyBorder="1" applyAlignment="1" applyProtection="1">
      <alignment horizontal="center" vertical="center" wrapText="1"/>
    </xf>
    <xf numFmtId="4" fontId="6" fillId="0" borderId="26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Protection="1"/>
    <xf numFmtId="0" fontId="2" fillId="0" borderId="0" xfId="0" applyFont="1" applyProtection="1"/>
    <xf numFmtId="0" fontId="3" fillId="0" borderId="0" xfId="0" applyFont="1" applyProtection="1"/>
    <xf numFmtId="0" fontId="18" fillId="0" borderId="0" xfId="0" applyFont="1" applyProtection="1"/>
    <xf numFmtId="1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quotePrefix="1" applyFont="1" applyFill="1" applyBorder="1" applyAlignment="1" applyProtection="1">
      <alignment horizontal="left" vertical="top"/>
    </xf>
    <xf numFmtId="0" fontId="6" fillId="0" borderId="0" xfId="0" applyFont="1" applyBorder="1" applyProtection="1"/>
    <xf numFmtId="0" fontId="6" fillId="0" borderId="0" xfId="0" applyFont="1" applyProtection="1"/>
    <xf numFmtId="0" fontId="9" fillId="7" borderId="2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10" fillId="5" borderId="9" xfId="0" applyNumberFormat="1" applyFont="1" applyFill="1" applyBorder="1" applyAlignment="1" applyProtection="1">
      <alignment horizontal="center" vertical="center" wrapText="1"/>
      <protection locked="0"/>
    </xf>
    <xf numFmtId="0" fontId="4" fillId="6" borderId="14" xfId="0" applyNumberFormat="1" applyFont="1" applyFill="1" applyBorder="1" applyAlignment="1" applyProtection="1">
      <alignment horizontal="center" vertical="center" wrapText="1"/>
    </xf>
    <xf numFmtId="0" fontId="10" fillId="3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3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10" fillId="4" borderId="9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3" xfId="0" applyNumberFormat="1" applyFont="1" applyFill="1" applyBorder="1" applyAlignment="1" applyProtection="1">
      <alignment horizontal="center" vertical="center" wrapText="1"/>
      <protection locked="0"/>
    </xf>
    <xf numFmtId="0" fontId="10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12" fillId="3" borderId="11" xfId="0" applyFont="1" applyFill="1" applyBorder="1" applyAlignment="1" applyProtection="1">
      <alignment horizontal="center" vertical="center" wrapText="1"/>
    </xf>
    <xf numFmtId="0" fontId="12" fillId="3" borderId="20" xfId="0" applyFont="1" applyFill="1" applyBorder="1" applyAlignment="1" applyProtection="1">
      <alignment horizontal="center" vertical="center" wrapText="1"/>
    </xf>
    <xf numFmtId="0" fontId="12" fillId="4" borderId="11" xfId="0" applyFont="1" applyFill="1" applyBorder="1" applyAlignment="1" applyProtection="1">
      <alignment horizontal="center" vertical="center" wrapText="1"/>
    </xf>
    <xf numFmtId="0" fontId="12" fillId="4" borderId="5" xfId="0" applyFont="1" applyFill="1" applyBorder="1" applyAlignment="1" applyProtection="1">
      <alignment horizontal="center" vertical="center" wrapText="1"/>
    </xf>
    <xf numFmtId="0" fontId="12" fillId="4" borderId="20" xfId="0" applyFont="1" applyFill="1" applyBorder="1" applyAlignment="1" applyProtection="1">
      <alignment horizontal="center" vertical="center" wrapText="1"/>
    </xf>
    <xf numFmtId="0" fontId="12" fillId="5" borderId="11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 applyProtection="1">
      <alignment horizontal="center" vertical="center" wrapText="1"/>
    </xf>
    <xf numFmtId="0" fontId="12" fillId="5" borderId="20" xfId="0" applyFont="1" applyFill="1" applyBorder="1" applyAlignment="1" applyProtection="1">
      <alignment horizontal="center" vertical="center" wrapText="1"/>
    </xf>
    <xf numFmtId="0" fontId="12" fillId="3" borderId="7" xfId="0" applyFont="1" applyFill="1" applyBorder="1" applyAlignment="1" applyProtection="1">
      <alignment horizontal="center" vertical="center" wrapText="1"/>
    </xf>
    <xf numFmtId="0" fontId="6" fillId="0" borderId="35" xfId="0" applyFont="1" applyFill="1" applyBorder="1" applyProtection="1"/>
    <xf numFmtId="164" fontId="5" fillId="5" borderId="45" xfId="0" applyNumberFormat="1" applyFont="1" applyFill="1" applyBorder="1" applyAlignment="1" applyProtection="1">
      <alignment horizontal="center" vertical="center" wrapText="1"/>
    </xf>
    <xf numFmtId="164" fontId="5" fillId="5" borderId="36" xfId="0" applyNumberFormat="1" applyFont="1" applyFill="1" applyBorder="1" applyAlignment="1" applyProtection="1">
      <alignment horizontal="center" vertical="center" wrapText="1"/>
    </xf>
    <xf numFmtId="164" fontId="5" fillId="5" borderId="30" xfId="0" applyNumberFormat="1" applyFont="1" applyFill="1" applyBorder="1" applyAlignment="1" applyProtection="1">
      <alignment horizontal="center" vertical="center" wrapText="1"/>
    </xf>
    <xf numFmtId="4" fontId="9" fillId="7" borderId="46" xfId="0" applyNumberFormat="1" applyFont="1" applyFill="1" applyBorder="1" applyAlignment="1" applyProtection="1">
      <alignment horizontal="center" vertical="center" wrapText="1"/>
    </xf>
    <xf numFmtId="4" fontId="6" fillId="0" borderId="47" xfId="0" applyNumberFormat="1" applyFont="1" applyFill="1" applyBorder="1" applyAlignment="1" applyProtection="1">
      <alignment horizontal="center" vertical="center" wrapText="1"/>
    </xf>
    <xf numFmtId="4" fontId="6" fillId="0" borderId="12" xfId="0" applyNumberFormat="1" applyFont="1" applyFill="1" applyBorder="1" applyAlignment="1" applyProtection="1">
      <alignment horizontal="center" vertical="center" wrapText="1"/>
    </xf>
    <xf numFmtId="4" fontId="6" fillId="0" borderId="48" xfId="0" applyNumberFormat="1" applyFont="1" applyFill="1" applyBorder="1" applyAlignment="1" applyProtection="1">
      <alignment horizontal="center" vertical="center" wrapText="1"/>
    </xf>
    <xf numFmtId="4" fontId="5" fillId="0" borderId="35" xfId="0" applyNumberFormat="1" applyFont="1" applyFill="1" applyBorder="1" applyAlignment="1" applyProtection="1">
      <alignment horizontal="center" vertical="center" wrapText="1"/>
    </xf>
    <xf numFmtId="0" fontId="5" fillId="5" borderId="24" xfId="0" applyFont="1" applyFill="1" applyBorder="1" applyAlignment="1" applyProtection="1">
      <alignment horizontal="center" vertical="center" wrapText="1"/>
    </xf>
    <xf numFmtId="0" fontId="5" fillId="5" borderId="6" xfId="0" applyFont="1" applyFill="1" applyBorder="1" applyAlignment="1" applyProtection="1">
      <alignment horizontal="center" vertical="center" wrapText="1"/>
    </xf>
    <xf numFmtId="0" fontId="5" fillId="5" borderId="39" xfId="0" applyFont="1" applyFill="1" applyBorder="1" applyAlignment="1" applyProtection="1">
      <alignment horizontal="center" vertical="center" wrapText="1"/>
    </xf>
    <xf numFmtId="2" fontId="10" fillId="5" borderId="48" xfId="0" applyNumberFormat="1" applyFont="1" applyFill="1" applyBorder="1" applyAlignment="1" applyProtection="1">
      <alignment horizontal="center" vertical="center" wrapText="1"/>
    </xf>
    <xf numFmtId="2" fontId="10" fillId="5" borderId="39" xfId="0" applyNumberFormat="1" applyFont="1" applyFill="1" applyBorder="1" applyAlignment="1" applyProtection="1">
      <alignment horizontal="center" vertical="center" wrapText="1"/>
    </xf>
    <xf numFmtId="2" fontId="10" fillId="5" borderId="49" xfId="0" applyNumberFormat="1" applyFont="1" applyFill="1" applyBorder="1" applyAlignment="1" applyProtection="1">
      <alignment horizontal="center" vertical="center" wrapText="1"/>
    </xf>
    <xf numFmtId="4" fontId="5" fillId="6" borderId="43" xfId="0" applyNumberFormat="1" applyFont="1" applyFill="1" applyBorder="1" applyAlignment="1" applyProtection="1">
      <alignment horizontal="center" vertical="center" wrapText="1"/>
    </xf>
    <xf numFmtId="0" fontId="10" fillId="3" borderId="4" xfId="0" applyFont="1" applyFill="1" applyBorder="1" applyAlignment="1" applyProtection="1">
      <alignment horizontal="center" vertical="center" wrapText="1"/>
    </xf>
    <xf numFmtId="0" fontId="10" fillId="3" borderId="7" xfId="0" applyFont="1" applyFill="1" applyBorder="1" applyAlignment="1" applyProtection="1">
      <alignment horizontal="center" vertical="center" wrapText="1"/>
    </xf>
    <xf numFmtId="0" fontId="10" fillId="3" borderId="10" xfId="0" applyFont="1" applyFill="1" applyBorder="1" applyAlignment="1" applyProtection="1">
      <alignment horizontal="center" vertical="center" wrapText="1"/>
    </xf>
    <xf numFmtId="0" fontId="10" fillId="4" borderId="4" xfId="0" applyFont="1" applyFill="1" applyBorder="1" applyAlignment="1" applyProtection="1">
      <alignment horizontal="center" vertical="center" wrapText="1"/>
    </xf>
    <xf numFmtId="0" fontId="10" fillId="4" borderId="7" xfId="0" applyFont="1" applyFill="1" applyBorder="1" applyAlignment="1" applyProtection="1">
      <alignment horizontal="center" vertical="center" wrapText="1"/>
    </xf>
    <xf numFmtId="0" fontId="10" fillId="4" borderId="10" xfId="0" applyFont="1" applyFill="1" applyBorder="1" applyAlignment="1" applyProtection="1">
      <alignment horizontal="center" vertical="center" wrapText="1"/>
    </xf>
    <xf numFmtId="0" fontId="10" fillId="5" borderId="4" xfId="0" applyFont="1" applyFill="1" applyBorder="1" applyAlignment="1" applyProtection="1">
      <alignment horizontal="center" vertical="center" wrapText="1"/>
    </xf>
    <xf numFmtId="0" fontId="10" fillId="5" borderId="7" xfId="0" applyFont="1" applyFill="1" applyBorder="1" applyAlignment="1" applyProtection="1">
      <alignment horizontal="center" vertical="center" wrapText="1"/>
    </xf>
    <xf numFmtId="0" fontId="10" fillId="5" borderId="10" xfId="0" applyFont="1" applyFill="1" applyBorder="1" applyAlignment="1" applyProtection="1">
      <alignment horizontal="center" vertical="center" wrapText="1"/>
    </xf>
    <xf numFmtId="4" fontId="5" fillId="8" borderId="19" xfId="0" applyNumberFormat="1" applyFont="1" applyFill="1" applyBorder="1" applyAlignment="1" applyProtection="1"/>
    <xf numFmtId="2" fontId="10" fillId="3" borderId="48" xfId="0" applyNumberFormat="1" applyFont="1" applyFill="1" applyBorder="1" applyAlignment="1" applyProtection="1">
      <alignment horizontal="center" vertical="center" wrapText="1"/>
    </xf>
    <xf numFmtId="2" fontId="10" fillId="3" borderId="39" xfId="0" applyNumberFormat="1" applyFont="1" applyFill="1" applyBorder="1" applyAlignment="1" applyProtection="1">
      <alignment horizontal="center" vertical="center" wrapText="1"/>
    </xf>
    <xf numFmtId="2" fontId="10" fillId="3" borderId="49" xfId="0" applyNumberFormat="1" applyFont="1" applyFill="1" applyBorder="1" applyAlignment="1" applyProtection="1">
      <alignment horizontal="center" vertical="center" wrapText="1"/>
    </xf>
    <xf numFmtId="2" fontId="10" fillId="4" borderId="48" xfId="0" applyNumberFormat="1" applyFont="1" applyFill="1" applyBorder="1" applyAlignment="1" applyProtection="1">
      <alignment horizontal="center" vertical="center" wrapText="1"/>
    </xf>
    <xf numFmtId="2" fontId="10" fillId="4" borderId="39" xfId="0" applyNumberFormat="1" applyFont="1" applyFill="1" applyBorder="1" applyAlignment="1" applyProtection="1">
      <alignment horizontal="center" vertical="center" wrapText="1"/>
    </xf>
    <xf numFmtId="2" fontId="10" fillId="4" borderId="49" xfId="0" applyNumberFormat="1" applyFont="1" applyFill="1" applyBorder="1" applyAlignment="1" applyProtection="1">
      <alignment horizontal="center" vertical="center" wrapText="1"/>
    </xf>
    <xf numFmtId="0" fontId="6" fillId="8" borderId="43" xfId="0" applyFont="1" applyFill="1" applyBorder="1" applyAlignment="1" applyProtection="1">
      <alignment vertical="center" wrapText="1"/>
    </xf>
    <xf numFmtId="0" fontId="6" fillId="8" borderId="40" xfId="0" applyFont="1" applyFill="1" applyBorder="1" applyAlignment="1" applyProtection="1">
      <alignment vertical="center" wrapText="1"/>
    </xf>
    <xf numFmtId="0" fontId="10" fillId="5" borderId="48" xfId="0" applyFont="1" applyFill="1" applyBorder="1" applyAlignment="1" applyProtection="1">
      <alignment horizontal="center" vertical="center" wrapText="1"/>
    </xf>
    <xf numFmtId="0" fontId="10" fillId="5" borderId="39" xfId="0" applyFont="1" applyFill="1" applyBorder="1" applyAlignment="1" applyProtection="1">
      <alignment horizontal="center" vertical="center" wrapText="1"/>
    </xf>
    <xf numFmtId="0" fontId="10" fillId="5" borderId="49" xfId="0" applyFont="1" applyFill="1" applyBorder="1" applyAlignment="1" applyProtection="1">
      <alignment horizontal="center" vertical="center" wrapText="1"/>
    </xf>
    <xf numFmtId="4" fontId="5" fillId="8" borderId="43" xfId="0" applyNumberFormat="1" applyFont="1" applyFill="1" applyBorder="1" applyAlignment="1" applyProtection="1"/>
    <xf numFmtId="0" fontId="5" fillId="8" borderId="1" xfId="0" applyFont="1" applyFill="1" applyBorder="1" applyAlignment="1" applyProtection="1">
      <alignment wrapText="1"/>
    </xf>
    <xf numFmtId="0" fontId="5" fillId="8" borderId="0" xfId="0" applyFont="1" applyFill="1" applyBorder="1" applyAlignment="1" applyProtection="1">
      <alignment wrapText="1"/>
    </xf>
    <xf numFmtId="0" fontId="5" fillId="8" borderId="20" xfId="0" applyFont="1" applyFill="1" applyBorder="1" applyAlignment="1" applyProtection="1">
      <alignment wrapText="1"/>
    </xf>
    <xf numFmtId="4" fontId="5" fillId="6" borderId="0" xfId="0" applyNumberFormat="1" applyFont="1" applyFill="1" applyBorder="1" applyAlignment="1" applyProtection="1">
      <alignment horizontal="center" vertical="center" wrapText="1"/>
    </xf>
    <xf numFmtId="0" fontId="5" fillId="8" borderId="43" xfId="0" applyFont="1" applyFill="1" applyBorder="1" applyAlignment="1" applyProtection="1">
      <alignment wrapText="1"/>
    </xf>
    <xf numFmtId="0" fontId="16" fillId="0" borderId="0" xfId="0" applyFont="1" applyFill="1" applyBorder="1" applyAlignment="1" applyProtection="1">
      <alignment vertical="center" wrapText="1"/>
    </xf>
    <xf numFmtId="0" fontId="15" fillId="0" borderId="0" xfId="0" applyFont="1" applyFill="1" applyBorder="1" applyAlignment="1" applyProtection="1">
      <alignment vertical="center" wrapText="1"/>
    </xf>
    <xf numFmtId="4" fontId="6" fillId="0" borderId="47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12" xfId="0" applyNumberFormat="1" applyFont="1" applyFill="1" applyBorder="1" applyAlignment="1" applyProtection="1">
      <alignment horizontal="center" vertical="center" wrapText="1"/>
      <protection locked="0"/>
    </xf>
    <xf numFmtId="4" fontId="6" fillId="0" borderId="48" xfId="0" applyNumberFormat="1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Border="1" applyAlignment="1" applyProtection="1">
      <alignment horizontal="center" vertical="center" wrapText="1"/>
    </xf>
    <xf numFmtId="0" fontId="15" fillId="6" borderId="0" xfId="0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left" vertical="center" wrapText="1"/>
    </xf>
    <xf numFmtId="0" fontId="17" fillId="0" borderId="19" xfId="0" applyFont="1" applyFill="1" applyBorder="1" applyAlignment="1" applyProtection="1">
      <alignment horizontal="left" vertical="center" wrapText="1"/>
    </xf>
    <xf numFmtId="0" fontId="5" fillId="6" borderId="19" xfId="0" applyFont="1" applyFill="1" applyBorder="1" applyAlignment="1" applyProtection="1">
      <alignment horizontal="center" vertical="center" wrapText="1"/>
    </xf>
    <xf numFmtId="0" fontId="7" fillId="6" borderId="14" xfId="0" applyFont="1" applyFill="1" applyBorder="1" applyAlignment="1" applyProtection="1">
      <alignment horizontal="center" vertical="center" wrapText="1"/>
    </xf>
    <xf numFmtId="0" fontId="14" fillId="7" borderId="0" xfId="0" applyFont="1" applyFill="1" applyBorder="1" applyAlignment="1" applyProtection="1">
      <alignment horizontal="center" wrapText="1"/>
    </xf>
    <xf numFmtId="0" fontId="17" fillId="0" borderId="2" xfId="0" applyFont="1" applyFill="1" applyBorder="1" applyAlignment="1" applyProtection="1">
      <alignment horizontal="left" vertical="center" wrapText="1"/>
    </xf>
    <xf numFmtId="0" fontId="17" fillId="0" borderId="4" xfId="0" applyFont="1" applyFill="1" applyBorder="1" applyAlignment="1" applyProtection="1">
      <alignment horizontal="left" vertical="center" wrapText="1"/>
    </xf>
    <xf numFmtId="0" fontId="17" fillId="0" borderId="5" xfId="0" applyFont="1" applyFill="1" applyBorder="1" applyAlignment="1" applyProtection="1">
      <alignment horizontal="left" vertical="center" wrapText="1"/>
    </xf>
    <xf numFmtId="0" fontId="17" fillId="0" borderId="7" xfId="0" applyFont="1" applyFill="1" applyBorder="1" applyAlignment="1" applyProtection="1">
      <alignment horizontal="left" vertical="center" wrapText="1"/>
    </xf>
    <xf numFmtId="0" fontId="9" fillId="7" borderId="43" xfId="0" applyFont="1" applyFill="1" applyBorder="1" applyAlignment="1" applyProtection="1">
      <alignment horizontal="center" vertical="center" wrapText="1"/>
    </xf>
    <xf numFmtId="0" fontId="9" fillId="7" borderId="40" xfId="0" applyFont="1" applyFill="1" applyBorder="1" applyAlignment="1" applyProtection="1">
      <alignment horizontal="center" vertical="center" wrapText="1"/>
    </xf>
    <xf numFmtId="0" fontId="9" fillId="7" borderId="19" xfId="0" applyFont="1" applyFill="1" applyBorder="1" applyAlignment="1" applyProtection="1">
      <alignment horizontal="center" vertical="center" wrapText="1"/>
    </xf>
    <xf numFmtId="0" fontId="9" fillId="7" borderId="29" xfId="0" applyFont="1" applyFill="1" applyBorder="1" applyAlignment="1" applyProtection="1">
      <alignment horizontal="center" vertical="center" wrapText="1"/>
    </xf>
    <xf numFmtId="0" fontId="9" fillId="7" borderId="14" xfId="0" applyFont="1" applyFill="1" applyBorder="1" applyAlignment="1" applyProtection="1">
      <alignment horizontal="center" vertical="center" wrapText="1"/>
    </xf>
    <xf numFmtId="0" fontId="9" fillId="7" borderId="22" xfId="0" applyFont="1" applyFill="1" applyBorder="1" applyAlignment="1" applyProtection="1">
      <alignment horizontal="center" vertical="center" wrapText="1"/>
    </xf>
    <xf numFmtId="0" fontId="17" fillId="0" borderId="5" xfId="0" applyFont="1" applyFill="1" applyBorder="1" applyAlignment="1" applyProtection="1">
      <alignment horizontal="left" vertical="center" wrapText="1"/>
      <protection locked="0"/>
    </xf>
    <xf numFmtId="0" fontId="17" fillId="0" borderId="5" xfId="0" applyFont="1" applyFill="1" applyBorder="1" applyAlignment="1" applyProtection="1">
      <alignment horizontal="left" vertical="top" wrapText="1"/>
      <protection locked="0"/>
    </xf>
    <xf numFmtId="49" fontId="17" fillId="0" borderId="5" xfId="0" applyNumberFormat="1" applyFont="1" applyFill="1" applyBorder="1" applyAlignment="1" applyProtection="1">
      <alignment horizontal="left" vertical="center" wrapText="1"/>
      <protection locked="0"/>
    </xf>
    <xf numFmtId="0" fontId="17" fillId="0" borderId="15" xfId="0" applyFont="1" applyFill="1" applyBorder="1" applyAlignment="1" applyProtection="1">
      <alignment horizontal="left" vertical="center" wrapText="1"/>
      <protection locked="0"/>
    </xf>
    <xf numFmtId="0" fontId="9" fillId="7" borderId="2" xfId="0" applyFont="1" applyFill="1" applyBorder="1" applyAlignment="1" applyProtection="1">
      <alignment horizontal="center" vertical="center" wrapText="1"/>
    </xf>
    <xf numFmtId="0" fontId="9" fillId="7" borderId="17" xfId="0" applyFont="1" applyFill="1" applyBorder="1" applyAlignment="1" applyProtection="1">
      <alignment horizontal="center" vertical="center" wrapText="1"/>
    </xf>
    <xf numFmtId="0" fontId="9" fillId="7" borderId="32" xfId="0" applyFont="1" applyFill="1" applyBorder="1" applyAlignment="1" applyProtection="1">
      <alignment horizontal="center" vertical="center" wrapText="1"/>
    </xf>
    <xf numFmtId="0" fontId="9" fillId="7" borderId="0" xfId="0" applyFont="1" applyFill="1" applyBorder="1" applyAlignment="1" applyProtection="1">
      <alignment horizontal="center" vertical="center" wrapText="1"/>
    </xf>
    <xf numFmtId="0" fontId="9" fillId="7" borderId="20" xfId="0" applyFont="1" applyFill="1" applyBorder="1" applyAlignment="1" applyProtection="1">
      <alignment horizontal="center" vertical="center" wrapText="1"/>
    </xf>
    <xf numFmtId="0" fontId="9" fillId="7" borderId="41" xfId="0" applyFont="1" applyFill="1" applyBorder="1" applyAlignment="1" applyProtection="1">
      <alignment horizontal="center" vertical="center" wrapText="1"/>
    </xf>
    <xf numFmtId="0" fontId="9" fillId="7" borderId="42" xfId="0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horizontal="center" vertical="center" wrapText="1"/>
    </xf>
    <xf numFmtId="0" fontId="5" fillId="6" borderId="44" xfId="0" applyFont="1" applyFill="1" applyBorder="1" applyAlignment="1" applyProtection="1">
      <alignment horizontal="center" vertical="center" wrapText="1"/>
    </xf>
    <xf numFmtId="0" fontId="5" fillId="5" borderId="27" xfId="0" applyFont="1" applyFill="1" applyBorder="1" applyAlignment="1" applyProtection="1">
      <alignment horizontal="center"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35" xfId="0" applyFont="1" applyFill="1" applyBorder="1" applyAlignment="1" applyProtection="1">
      <alignment horizontal="center" vertical="center"/>
    </xf>
    <xf numFmtId="0" fontId="5" fillId="4" borderId="33" xfId="0" applyFont="1" applyFill="1" applyBorder="1" applyAlignment="1" applyProtection="1">
      <alignment horizontal="center" vertical="center" wrapText="1"/>
    </xf>
    <xf numFmtId="0" fontId="5" fillId="4" borderId="34" xfId="0" applyFont="1" applyFill="1" applyBorder="1" applyAlignment="1" applyProtection="1">
      <alignment horizontal="center" vertical="center" wrapText="1"/>
    </xf>
    <xf numFmtId="0" fontId="5" fillId="6" borderId="27" xfId="0" applyFont="1" applyFill="1" applyBorder="1" applyAlignment="1" applyProtection="1">
      <alignment horizontal="center" vertical="center"/>
    </xf>
    <xf numFmtId="0" fontId="5" fillId="6" borderId="2" xfId="0" applyFont="1" applyFill="1" applyBorder="1" applyAlignment="1" applyProtection="1">
      <alignment horizontal="center" vertical="center"/>
    </xf>
    <xf numFmtId="0" fontId="5" fillId="6" borderId="28" xfId="0" applyFont="1" applyFill="1" applyBorder="1" applyAlignment="1" applyProtection="1">
      <alignment horizontal="center" vertical="center"/>
    </xf>
    <xf numFmtId="0" fontId="5" fillId="6" borderId="5" xfId="0" applyFont="1" applyFill="1" applyBorder="1" applyAlignment="1" applyProtection="1">
      <alignment horizontal="center" vertical="center"/>
    </xf>
    <xf numFmtId="4" fontId="5" fillId="0" borderId="28" xfId="0" applyNumberFormat="1" applyFont="1" applyFill="1" applyBorder="1" applyAlignment="1" applyProtection="1">
      <alignment horizontal="center" vertical="center" wrapText="1"/>
    </xf>
    <xf numFmtId="4" fontId="5" fillId="0" borderId="5" xfId="0" applyNumberFormat="1" applyFont="1" applyFill="1" applyBorder="1" applyAlignment="1" applyProtection="1">
      <alignment horizontal="center" vertical="center" wrapText="1"/>
    </xf>
    <xf numFmtId="4" fontId="5" fillId="0" borderId="50" xfId="0" applyNumberFormat="1" applyFont="1" applyFill="1" applyBorder="1" applyAlignment="1" applyProtection="1">
      <alignment horizontal="center" vertical="center" wrapText="1"/>
    </xf>
    <xf numFmtId="4" fontId="5" fillId="0" borderId="8" xfId="0" applyNumberFormat="1" applyFont="1" applyFill="1" applyBorder="1" applyAlignment="1" applyProtection="1">
      <alignment horizontal="center" vertical="center" wrapText="1"/>
    </xf>
    <xf numFmtId="164" fontId="5" fillId="6" borderId="31" xfId="0" applyNumberFormat="1" applyFont="1" applyFill="1" applyBorder="1" applyAlignment="1" applyProtection="1">
      <alignment horizontal="center" vertical="center" wrapText="1"/>
    </xf>
    <xf numFmtId="164" fontId="5" fillId="6" borderId="1" xfId="0" applyNumberFormat="1" applyFont="1" applyFill="1" applyBorder="1" applyAlignment="1" applyProtection="1">
      <alignment horizontal="center" vertical="center" wrapText="1"/>
    </xf>
  </cellXfs>
  <cellStyles count="2">
    <cellStyle name="Prozent" xfId="1" builtinId="5"/>
    <cellStyle name="Standard" xfId="0" builtinId="0"/>
  </cellStyles>
  <dxfs count="0"/>
  <tableStyles count="0" defaultTableStyle="TableStyleMedium9" defaultPivotStyle="PivotStyleLight16"/>
  <colors>
    <mruColors>
      <color rgb="FF1D569A"/>
      <color rgb="FF21365E"/>
      <color rgb="FFE7E7E8"/>
      <color rgb="FFB4B2B2"/>
      <color rgb="FF9D9B9C"/>
      <color rgb="FF00325F"/>
      <color rgb="FFFFFFCC"/>
      <color rgb="FFFFFFFF"/>
      <color rgb="FFFBF88D"/>
      <color rgb="FFCEF7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487680</xdr:colOff>
      <xdr:row>0</xdr:row>
      <xdr:rowOff>0</xdr:rowOff>
    </xdr:from>
    <xdr:to>
      <xdr:col>3</xdr:col>
      <xdr:colOff>78309</xdr:colOff>
      <xdr:row>0</xdr:row>
      <xdr:rowOff>1620000</xdr:rowOff>
    </xdr:to>
    <xdr:pic>
      <xdr:nvPicPr>
        <xdr:cNvPr id="7" name="Grafik 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7680" y="0"/>
          <a:ext cx="3751149" cy="1620000"/>
        </a:xfrm>
        <a:prstGeom prst="rect">
          <a:avLst/>
        </a:prstGeom>
      </xdr:spPr>
    </xdr:pic>
    <xdr:clientData/>
  </xdr:twoCellAnchor>
  <xdr:twoCellAnchor editAs="oneCell">
    <xdr:from>
      <xdr:col>14</xdr:col>
      <xdr:colOff>1371589</xdr:colOff>
      <xdr:row>0</xdr:row>
      <xdr:rowOff>396240</xdr:rowOff>
    </xdr:from>
    <xdr:to>
      <xdr:col>18</xdr:col>
      <xdr:colOff>1346017</xdr:colOff>
      <xdr:row>0</xdr:row>
      <xdr:rowOff>2016240</xdr:rowOff>
    </xdr:to>
    <xdr:pic>
      <xdr:nvPicPr>
        <xdr:cNvPr id="8" name="Grafik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716989" y="396240"/>
          <a:ext cx="5354148" cy="1620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>
    <pageSetUpPr fitToPage="1"/>
  </sheetPr>
  <dimension ref="B1:S27"/>
  <sheetViews>
    <sheetView showGridLines="0" showRowColHeaders="0" tabSelected="1" zoomScale="50" zoomScaleNormal="50" zoomScaleSheetLayoutView="50" zoomScalePageLayoutView="50" workbookViewId="0">
      <selection activeCell="D3" sqref="D3:S3"/>
    </sheetView>
  </sheetViews>
  <sheetFormatPr baseColWidth="10" defaultColWidth="11.5546875" defaultRowHeight="15" x14ac:dyDescent="0.35"/>
  <cols>
    <col min="1" max="1" width="4.44140625" style="98" customWidth="1"/>
    <col min="2" max="2" width="31.88671875" style="98" customWidth="1"/>
    <col min="3" max="4" width="21.33203125" style="98" customWidth="1"/>
    <col min="5" max="5" width="21.21875" style="98" customWidth="1"/>
    <col min="6" max="6" width="21.33203125" style="98" customWidth="1"/>
    <col min="7" max="9" width="21.21875" style="98" customWidth="1"/>
    <col min="10" max="10" width="21.33203125" style="98" customWidth="1"/>
    <col min="11" max="11" width="21.21875" style="98" customWidth="1"/>
    <col min="12" max="12" width="21.5546875" style="98" customWidth="1"/>
    <col min="13" max="14" width="21.33203125" style="98" customWidth="1"/>
    <col min="15" max="15" width="29" style="98" customWidth="1"/>
    <col min="16" max="16" width="6.5546875" style="98" customWidth="1"/>
    <col min="17" max="18" width="21.33203125" style="98" customWidth="1"/>
    <col min="19" max="19" width="21.21875" style="98" customWidth="1"/>
    <col min="20" max="20" width="4.44140625" style="98" customWidth="1"/>
    <col min="21" max="16384" width="11.5546875" style="98"/>
  </cols>
  <sheetData>
    <row r="1" spans="2:19" ht="175.2" customHeight="1" x14ac:dyDescent="0.35">
      <c r="B1" s="97"/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97"/>
      <c r="P1" s="97"/>
      <c r="Q1" s="97"/>
      <c r="R1" s="97"/>
      <c r="S1" s="97"/>
    </row>
    <row r="2" spans="2:19" s="99" customFormat="1" ht="40.799999999999997" customHeight="1" x14ac:dyDescent="0.8">
      <c r="B2" s="180" t="s">
        <v>7</v>
      </c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80"/>
      <c r="N2" s="180"/>
      <c r="O2" s="180"/>
      <c r="P2" s="180"/>
      <c r="Q2" s="180"/>
      <c r="R2" s="180"/>
      <c r="S2" s="180"/>
    </row>
    <row r="3" spans="2:19" s="100" customFormat="1" ht="27" customHeight="1" x14ac:dyDescent="0.55000000000000004">
      <c r="B3" s="181" t="s">
        <v>11</v>
      </c>
      <c r="C3" s="182"/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/>
      <c r="P3" s="191"/>
      <c r="Q3" s="191"/>
      <c r="R3" s="191"/>
      <c r="S3" s="191"/>
    </row>
    <row r="4" spans="2:19" s="100" customFormat="1" ht="27" customHeight="1" x14ac:dyDescent="0.55000000000000004">
      <c r="B4" s="183" t="s">
        <v>17</v>
      </c>
      <c r="C4" s="184"/>
      <c r="D4" s="192"/>
      <c r="E4" s="192"/>
      <c r="F4" s="192"/>
      <c r="G4" s="192"/>
      <c r="H4" s="192"/>
      <c r="I4" s="192"/>
      <c r="J4" s="192"/>
      <c r="K4" s="192"/>
      <c r="L4" s="192"/>
      <c r="M4" s="192"/>
      <c r="N4" s="192"/>
      <c r="O4" s="192"/>
      <c r="P4" s="192"/>
      <c r="Q4" s="192"/>
      <c r="R4" s="192"/>
      <c r="S4" s="192"/>
    </row>
    <row r="5" spans="2:19" s="100" customFormat="1" ht="27" customHeight="1" x14ac:dyDescent="0.55000000000000004">
      <c r="B5" s="183" t="s">
        <v>16</v>
      </c>
      <c r="C5" s="18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  <c r="S5" s="193"/>
    </row>
    <row r="6" spans="2:19" s="100" customFormat="1" ht="27" customHeight="1" x14ac:dyDescent="0.55000000000000004">
      <c r="B6" s="176" t="s">
        <v>15</v>
      </c>
      <c r="C6" s="177"/>
      <c r="D6" s="194"/>
      <c r="E6" s="194"/>
      <c r="F6" s="194"/>
      <c r="G6" s="194"/>
      <c r="H6" s="194"/>
      <c r="I6" s="194"/>
      <c r="J6" s="194"/>
      <c r="K6" s="194"/>
      <c r="L6" s="194"/>
      <c r="M6" s="194"/>
      <c r="N6" s="194"/>
      <c r="O6" s="194"/>
      <c r="P6" s="194"/>
      <c r="Q6" s="194"/>
      <c r="R6" s="194"/>
      <c r="S6" s="194"/>
    </row>
    <row r="7" spans="2:19" s="104" customFormat="1" ht="27" customHeight="1" x14ac:dyDescent="0.55000000000000004">
      <c r="B7" s="1"/>
      <c r="C7" s="2"/>
      <c r="D7" s="87"/>
      <c r="E7" s="87"/>
      <c r="F7" s="87"/>
      <c r="G7" s="3"/>
      <c r="H7" s="101"/>
      <c r="I7" s="4"/>
      <c r="J7" s="4"/>
      <c r="K7" s="102"/>
      <c r="L7" s="102"/>
      <c r="M7" s="102"/>
      <c r="N7" s="102"/>
      <c r="O7" s="5"/>
      <c r="P7" s="6"/>
      <c r="Q7" s="7"/>
      <c r="R7" s="7"/>
      <c r="S7" s="103"/>
    </row>
    <row r="8" spans="2:19" s="104" customFormat="1" ht="64.2" customHeight="1" x14ac:dyDescent="0.55000000000000004">
      <c r="B8" s="187" t="s">
        <v>4</v>
      </c>
      <c r="C8" s="189" t="s">
        <v>5</v>
      </c>
      <c r="D8" s="196" t="s">
        <v>29</v>
      </c>
      <c r="E8" s="189" t="s">
        <v>40</v>
      </c>
      <c r="F8" s="189" t="s">
        <v>41</v>
      </c>
      <c r="G8" s="189" t="s">
        <v>14</v>
      </c>
      <c r="H8" s="185" t="s">
        <v>42</v>
      </c>
      <c r="I8" s="200" t="s">
        <v>48</v>
      </c>
      <c r="J8" s="185" t="s">
        <v>49</v>
      </c>
      <c r="K8" s="200" t="s">
        <v>50</v>
      </c>
      <c r="L8" s="189" t="s">
        <v>51</v>
      </c>
      <c r="M8" s="189" t="s">
        <v>43</v>
      </c>
      <c r="N8" s="185" t="s">
        <v>47</v>
      </c>
      <c r="O8" s="198" t="s">
        <v>13</v>
      </c>
      <c r="Q8" s="195" t="s">
        <v>54</v>
      </c>
      <c r="R8" s="195"/>
      <c r="S8" s="195"/>
    </row>
    <row r="9" spans="2:19" s="104" customFormat="1" ht="64.8" customHeight="1" thickBot="1" x14ac:dyDescent="0.6">
      <c r="B9" s="188"/>
      <c r="C9" s="190"/>
      <c r="D9" s="197"/>
      <c r="E9" s="190"/>
      <c r="F9" s="190"/>
      <c r="G9" s="190"/>
      <c r="H9" s="186"/>
      <c r="I9" s="201"/>
      <c r="J9" s="186"/>
      <c r="K9" s="201"/>
      <c r="L9" s="190"/>
      <c r="M9" s="190"/>
      <c r="N9" s="186"/>
      <c r="O9" s="199"/>
      <c r="Q9" s="8" t="s">
        <v>53</v>
      </c>
      <c r="R9" s="9" t="s">
        <v>39</v>
      </c>
      <c r="S9" s="10" t="s">
        <v>2</v>
      </c>
    </row>
    <row r="10" spans="2:19" s="104" customFormat="1" ht="35.4" customHeight="1" x14ac:dyDescent="0.55000000000000004">
      <c r="B10" s="11" t="s">
        <v>19</v>
      </c>
      <c r="C10" s="12">
        <v>25</v>
      </c>
      <c r="D10" s="109"/>
      <c r="E10" s="13">
        <f xml:space="preserve"> D10*K10</f>
        <v>0</v>
      </c>
      <c r="F10" s="14"/>
      <c r="G10" s="17">
        <f>D10*M10</f>
        <v>0</v>
      </c>
      <c r="H10" s="152">
        <f>D10*N10</f>
        <v>0</v>
      </c>
      <c r="I10" s="142">
        <v>55</v>
      </c>
      <c r="J10" s="158"/>
      <c r="K10" s="142">
        <f>(C10*2/20)+(C10*2/20*0.1)</f>
        <v>2.75</v>
      </c>
      <c r="L10" s="15"/>
      <c r="M10" s="16">
        <v>0.25</v>
      </c>
      <c r="N10" s="152">
        <v>0.57499999999999996</v>
      </c>
      <c r="O10" s="18">
        <f>K10/2*(D10)</f>
        <v>0</v>
      </c>
      <c r="Q10" s="117" t="s">
        <v>30</v>
      </c>
      <c r="R10" s="19">
        <v>20</v>
      </c>
      <c r="S10" s="20">
        <f>(D10/R10)</f>
        <v>0</v>
      </c>
    </row>
    <row r="11" spans="2:19" s="104" customFormat="1" ht="35.4" customHeight="1" x14ac:dyDescent="0.55000000000000004">
      <c r="B11" s="21" t="s">
        <v>20</v>
      </c>
      <c r="C11" s="22">
        <v>35</v>
      </c>
      <c r="D11" s="110"/>
      <c r="E11" s="23">
        <f t="shared" ref="E11:E18" si="0" xml:space="preserve"> D11*K11</f>
        <v>0</v>
      </c>
      <c r="F11" s="24"/>
      <c r="G11" s="26">
        <f t="shared" ref="G11:G18" si="1">D11*M11</f>
        <v>0</v>
      </c>
      <c r="H11" s="153">
        <f t="shared" ref="H11:H18" si="2">D11*N11</f>
        <v>0</v>
      </c>
      <c r="I11" s="143">
        <v>77</v>
      </c>
      <c r="J11" s="158"/>
      <c r="K11" s="143">
        <f>(C11*2/20)+(C11*2/20*0.1)</f>
        <v>3.85</v>
      </c>
      <c r="L11" s="15"/>
      <c r="M11" s="25">
        <v>0.35</v>
      </c>
      <c r="N11" s="153">
        <v>0.77500000000000002</v>
      </c>
      <c r="O11" s="27">
        <f>K11/2*(D11)</f>
        <v>0</v>
      </c>
      <c r="Q11" s="125" t="s">
        <v>31</v>
      </c>
      <c r="R11" s="28">
        <v>20</v>
      </c>
      <c r="S11" s="29">
        <f t="shared" ref="S11:S18" si="3">(D11/R11)</f>
        <v>0</v>
      </c>
    </row>
    <row r="12" spans="2:19" s="104" customFormat="1" ht="35.4" customHeight="1" thickBot="1" x14ac:dyDescent="0.6">
      <c r="B12" s="30" t="s">
        <v>21</v>
      </c>
      <c r="C12" s="31">
        <v>45</v>
      </c>
      <c r="D12" s="111"/>
      <c r="E12" s="32">
        <f t="shared" si="0"/>
        <v>0</v>
      </c>
      <c r="F12" s="33"/>
      <c r="G12" s="35">
        <f t="shared" si="1"/>
        <v>0</v>
      </c>
      <c r="H12" s="154">
        <f t="shared" si="2"/>
        <v>0</v>
      </c>
      <c r="I12" s="144">
        <v>99</v>
      </c>
      <c r="J12" s="159"/>
      <c r="K12" s="144">
        <f>(C12*2/20)+(C12*2/20*0.1)</f>
        <v>4.95</v>
      </c>
      <c r="L12" s="34"/>
      <c r="M12" s="32">
        <v>0.45</v>
      </c>
      <c r="N12" s="154">
        <v>1</v>
      </c>
      <c r="O12" s="36">
        <f>K12/2*(D12)</f>
        <v>0</v>
      </c>
      <c r="Q12" s="118" t="s">
        <v>32</v>
      </c>
      <c r="R12" s="37">
        <v>20</v>
      </c>
      <c r="S12" s="38">
        <f t="shared" si="3"/>
        <v>0</v>
      </c>
    </row>
    <row r="13" spans="2:19" s="104" customFormat="1" ht="35.4" customHeight="1" x14ac:dyDescent="0.55000000000000004">
      <c r="B13" s="39" t="s">
        <v>22</v>
      </c>
      <c r="C13" s="40">
        <v>25</v>
      </c>
      <c r="D13" s="112"/>
      <c r="E13" s="41">
        <f t="shared" si="0"/>
        <v>0</v>
      </c>
      <c r="F13" s="24"/>
      <c r="G13" s="43">
        <f t="shared" si="1"/>
        <v>0</v>
      </c>
      <c r="H13" s="155">
        <f t="shared" si="2"/>
        <v>0</v>
      </c>
      <c r="I13" s="145">
        <v>55</v>
      </c>
      <c r="J13" s="158"/>
      <c r="K13" s="145">
        <f>(C13*2/10)+(C13*2/10*0.1)</f>
        <v>5.5</v>
      </c>
      <c r="L13" s="15"/>
      <c r="M13" s="42">
        <v>0.5</v>
      </c>
      <c r="N13" s="155">
        <v>1.65</v>
      </c>
      <c r="O13" s="44">
        <f>K13/2*(D13)</f>
        <v>0</v>
      </c>
      <c r="Q13" s="119" t="s">
        <v>33</v>
      </c>
      <c r="R13" s="19">
        <v>10</v>
      </c>
      <c r="S13" s="45">
        <f t="shared" si="3"/>
        <v>0</v>
      </c>
    </row>
    <row r="14" spans="2:19" s="104" customFormat="1" ht="35.4" customHeight="1" x14ac:dyDescent="0.55000000000000004">
      <c r="B14" s="46" t="s">
        <v>23</v>
      </c>
      <c r="C14" s="47">
        <v>35</v>
      </c>
      <c r="D14" s="113"/>
      <c r="E14" s="48">
        <f t="shared" si="0"/>
        <v>0</v>
      </c>
      <c r="F14" s="24"/>
      <c r="G14" s="50">
        <f t="shared" si="1"/>
        <v>0</v>
      </c>
      <c r="H14" s="156">
        <f t="shared" si="2"/>
        <v>0</v>
      </c>
      <c r="I14" s="146">
        <v>77</v>
      </c>
      <c r="J14" s="158"/>
      <c r="K14" s="146">
        <f>(C14*2/10)+(C14*2/10*0.1)</f>
        <v>7.7</v>
      </c>
      <c r="L14" s="15"/>
      <c r="M14" s="49">
        <v>0.7</v>
      </c>
      <c r="N14" s="156">
        <v>2.2999999999999998</v>
      </c>
      <c r="O14" s="51">
        <f>K14/2*(D14)</f>
        <v>0</v>
      </c>
      <c r="Q14" s="120" t="s">
        <v>34</v>
      </c>
      <c r="R14" s="28">
        <v>10</v>
      </c>
      <c r="S14" s="52">
        <f t="shared" si="3"/>
        <v>0</v>
      </c>
    </row>
    <row r="15" spans="2:19" s="104" customFormat="1" ht="35.4" customHeight="1" thickBot="1" x14ac:dyDescent="0.6">
      <c r="B15" s="53" t="s">
        <v>24</v>
      </c>
      <c r="C15" s="54">
        <v>45</v>
      </c>
      <c r="D15" s="114"/>
      <c r="E15" s="55">
        <f t="shared" si="0"/>
        <v>0</v>
      </c>
      <c r="F15" s="33"/>
      <c r="G15" s="56">
        <f t="shared" si="1"/>
        <v>0</v>
      </c>
      <c r="H15" s="157">
        <f t="shared" si="2"/>
        <v>0</v>
      </c>
      <c r="I15" s="147">
        <v>99</v>
      </c>
      <c r="J15" s="159"/>
      <c r="K15" s="147">
        <f>(C15*2/10)+(C15*2/10*0.1)</f>
        <v>9.9</v>
      </c>
      <c r="L15" s="34"/>
      <c r="M15" s="55">
        <v>0.9</v>
      </c>
      <c r="N15" s="157">
        <v>2.95</v>
      </c>
      <c r="O15" s="57">
        <f>K15/2*(D15)</f>
        <v>0</v>
      </c>
      <c r="Q15" s="121" t="s">
        <v>35</v>
      </c>
      <c r="R15" s="37">
        <v>10</v>
      </c>
      <c r="S15" s="58">
        <f t="shared" si="3"/>
        <v>0</v>
      </c>
    </row>
    <row r="16" spans="2:19" s="104" customFormat="1" ht="35.4" customHeight="1" x14ac:dyDescent="0.55000000000000004">
      <c r="B16" s="59" t="s">
        <v>25</v>
      </c>
      <c r="C16" s="60">
        <v>25</v>
      </c>
      <c r="D16" s="115"/>
      <c r="E16" s="61">
        <f t="shared" si="0"/>
        <v>0</v>
      </c>
      <c r="F16" s="62">
        <f>D16*L16</f>
        <v>0</v>
      </c>
      <c r="G16" s="64">
        <f t="shared" si="1"/>
        <v>0</v>
      </c>
      <c r="H16" s="138">
        <f t="shared" si="2"/>
        <v>0</v>
      </c>
      <c r="I16" s="148">
        <v>27.5</v>
      </c>
      <c r="J16" s="160">
        <v>27.5</v>
      </c>
      <c r="K16" s="148">
        <f>(($C16*2/25)+($C16*2/25*0.1))/2</f>
        <v>1.1000000000000001</v>
      </c>
      <c r="L16" s="63">
        <f>(($C16*2/25)+($C16*2/25*0.1))/2</f>
        <v>1.1000000000000001</v>
      </c>
      <c r="M16" s="62">
        <v>0.2</v>
      </c>
      <c r="N16" s="138">
        <v>0.44</v>
      </c>
      <c r="O16" s="164"/>
      <c r="Q16" s="122" t="s">
        <v>36</v>
      </c>
      <c r="R16" s="19">
        <v>25</v>
      </c>
      <c r="S16" s="65">
        <f t="shared" si="3"/>
        <v>0</v>
      </c>
    </row>
    <row r="17" spans="2:19" s="104" customFormat="1" ht="35.4" customHeight="1" x14ac:dyDescent="0.55000000000000004">
      <c r="B17" s="66" t="s">
        <v>26</v>
      </c>
      <c r="C17" s="67">
        <v>35</v>
      </c>
      <c r="D17" s="116"/>
      <c r="E17" s="68">
        <f t="shared" si="0"/>
        <v>0</v>
      </c>
      <c r="F17" s="69">
        <f t="shared" ref="F17:F18" si="4">D17*L17</f>
        <v>0</v>
      </c>
      <c r="G17" s="71">
        <f t="shared" si="1"/>
        <v>0</v>
      </c>
      <c r="H17" s="139">
        <f t="shared" si="2"/>
        <v>0</v>
      </c>
      <c r="I17" s="149">
        <v>38.5</v>
      </c>
      <c r="J17" s="161">
        <v>38.5</v>
      </c>
      <c r="K17" s="149">
        <f>(($C17*2/25)+($C17*2/25*0.1))/2</f>
        <v>1.5399999999999998</v>
      </c>
      <c r="L17" s="70">
        <f>(($C17*2/25)+($C17*2/25*0.1))/2</f>
        <v>1.5399999999999998</v>
      </c>
      <c r="M17" s="69">
        <v>0.28000000000000003</v>
      </c>
      <c r="N17" s="139">
        <v>0.6</v>
      </c>
      <c r="O17" s="165"/>
      <c r="Q17" s="123" t="s">
        <v>37</v>
      </c>
      <c r="R17" s="28">
        <v>25</v>
      </c>
      <c r="S17" s="72">
        <f t="shared" si="3"/>
        <v>0</v>
      </c>
    </row>
    <row r="18" spans="2:19" s="104" customFormat="1" ht="35.4" customHeight="1" thickBot="1" x14ac:dyDescent="0.6">
      <c r="B18" s="73" t="s">
        <v>27</v>
      </c>
      <c r="C18" s="74">
        <v>45</v>
      </c>
      <c r="D18" s="107"/>
      <c r="E18" s="75">
        <f t="shared" si="0"/>
        <v>0</v>
      </c>
      <c r="F18" s="75">
        <f t="shared" si="4"/>
        <v>0</v>
      </c>
      <c r="G18" s="77">
        <f t="shared" si="1"/>
        <v>0</v>
      </c>
      <c r="H18" s="140">
        <f t="shared" si="2"/>
        <v>0</v>
      </c>
      <c r="I18" s="150">
        <v>49.5</v>
      </c>
      <c r="J18" s="162">
        <v>49.5</v>
      </c>
      <c r="K18" s="150">
        <f>(($C18*2/20)+($C18*2/20*0.1))/2</f>
        <v>2.4750000000000001</v>
      </c>
      <c r="L18" s="76">
        <f>(($C18*2/20)+($C18*2/20*0.1))/2</f>
        <v>2.4750000000000001</v>
      </c>
      <c r="M18" s="75">
        <v>0.45</v>
      </c>
      <c r="N18" s="140">
        <v>0.3</v>
      </c>
      <c r="O18" s="166"/>
      <c r="Q18" s="124" t="s">
        <v>38</v>
      </c>
      <c r="R18" s="37">
        <v>20</v>
      </c>
      <c r="S18" s="78">
        <f t="shared" si="3"/>
        <v>0</v>
      </c>
    </row>
    <row r="19" spans="2:19" s="104" customFormat="1" ht="64.2" customHeight="1" x14ac:dyDescent="0.55000000000000004">
      <c r="B19" s="178" t="s">
        <v>52</v>
      </c>
      <c r="C19" s="179"/>
      <c r="D19" s="108">
        <f>SUM(D10:D18)</f>
        <v>0</v>
      </c>
      <c r="E19" s="79">
        <f>SUM(E10:E18)</f>
        <v>0</v>
      </c>
      <c r="F19" s="79">
        <f>SUM(F16:F18)</f>
        <v>0</v>
      </c>
      <c r="G19" s="79">
        <f>SUM(G10:G18)</f>
        <v>0</v>
      </c>
      <c r="H19" s="141">
        <f>SUM(H10:H18)</f>
        <v>0</v>
      </c>
      <c r="I19" s="151"/>
      <c r="J19" s="163"/>
      <c r="K19" s="151"/>
      <c r="L19" s="80"/>
      <c r="M19" s="81"/>
      <c r="N19" s="168"/>
      <c r="O19" s="167">
        <f>SUM(O10:O15)</f>
        <v>0</v>
      </c>
      <c r="Q19" s="202" t="s">
        <v>12</v>
      </c>
      <c r="R19" s="203"/>
      <c r="S19" s="82">
        <f>SUM(S10:S18)</f>
        <v>0</v>
      </c>
    </row>
    <row r="20" spans="2:19" s="104" customFormat="1" ht="36" customHeight="1" x14ac:dyDescent="0.55000000000000004">
      <c r="B20" s="83"/>
      <c r="C20" s="83"/>
      <c r="D20" s="83"/>
      <c r="E20" s="83"/>
      <c r="F20" s="83"/>
      <c r="G20" s="83"/>
      <c r="H20" s="83"/>
      <c r="I20" s="83"/>
      <c r="J20" s="84"/>
      <c r="K20" s="6"/>
      <c r="L20" s="6"/>
      <c r="M20" s="6"/>
      <c r="N20" s="6"/>
      <c r="O20" s="6"/>
      <c r="P20" s="6"/>
      <c r="Q20" s="85"/>
      <c r="R20" s="6"/>
    </row>
    <row r="21" spans="2:19" s="104" customFormat="1" ht="64.2" customHeight="1" x14ac:dyDescent="0.55000000000000004">
      <c r="B21" s="126"/>
      <c r="C21" s="204" t="s">
        <v>9</v>
      </c>
      <c r="D21" s="205"/>
      <c r="E21" s="205"/>
      <c r="F21" s="206"/>
      <c r="G21" s="207" t="s">
        <v>46</v>
      </c>
      <c r="H21" s="209" t="s">
        <v>8</v>
      </c>
      <c r="I21" s="210"/>
      <c r="J21" s="210"/>
      <c r="K21" s="169"/>
      <c r="L21" s="174" t="s">
        <v>56</v>
      </c>
      <c r="M21" s="174"/>
      <c r="N21" s="174"/>
      <c r="O21" s="174"/>
      <c r="P21" s="174"/>
      <c r="Q21" s="174"/>
      <c r="R21" s="174"/>
      <c r="S21" s="174"/>
    </row>
    <row r="22" spans="2:19" s="104" customFormat="1" ht="64.2" customHeight="1" x14ac:dyDescent="0.55000000000000004">
      <c r="B22" s="105" t="s">
        <v>3</v>
      </c>
      <c r="C22" s="135" t="s">
        <v>44</v>
      </c>
      <c r="D22" s="136" t="s">
        <v>45</v>
      </c>
      <c r="E22" s="137" t="s">
        <v>18</v>
      </c>
      <c r="F22" s="91" t="s">
        <v>28</v>
      </c>
      <c r="G22" s="208"/>
      <c r="H22" s="211" t="s">
        <v>1</v>
      </c>
      <c r="I22" s="212"/>
      <c r="J22" s="212"/>
      <c r="K22" s="170"/>
      <c r="L22" s="174"/>
      <c r="M22" s="174"/>
      <c r="N22" s="174"/>
      <c r="O22" s="174"/>
      <c r="P22" s="174"/>
      <c r="Q22" s="174"/>
      <c r="R22" s="174"/>
      <c r="S22" s="174"/>
    </row>
    <row r="23" spans="2:19" s="104" customFormat="1" ht="35.4" customHeight="1" x14ac:dyDescent="0.55000000000000004">
      <c r="B23" s="94" t="s">
        <v>6</v>
      </c>
      <c r="C23" s="131">
        <f>E19</f>
        <v>0</v>
      </c>
      <c r="D23" s="132">
        <f>F19</f>
        <v>0</v>
      </c>
      <c r="E23" s="133">
        <f>G19</f>
        <v>0</v>
      </c>
      <c r="F23" s="134">
        <f>SUM(C23+D23+E23)</f>
        <v>0</v>
      </c>
      <c r="G23" s="95">
        <f>H19</f>
        <v>0</v>
      </c>
      <c r="H23" s="213">
        <f>SUM(F23+G23)</f>
        <v>0</v>
      </c>
      <c r="I23" s="214"/>
      <c r="J23" s="214"/>
      <c r="K23" s="170"/>
      <c r="L23" s="174"/>
      <c r="M23" s="174"/>
      <c r="N23" s="174"/>
      <c r="O23" s="174"/>
      <c r="P23" s="174"/>
      <c r="Q23" s="174"/>
      <c r="R23" s="174"/>
      <c r="S23" s="174"/>
    </row>
    <row r="24" spans="2:19" s="104" customFormat="1" ht="36" customHeight="1" thickBot="1" x14ac:dyDescent="0.6">
      <c r="B24" s="130" t="s">
        <v>10</v>
      </c>
      <c r="C24" s="171"/>
      <c r="D24" s="172"/>
      <c r="E24" s="173"/>
      <c r="F24" s="86">
        <f>C24+D24+E24</f>
        <v>0</v>
      </c>
      <c r="G24" s="96"/>
      <c r="H24" s="215">
        <f>F24+G24</f>
        <v>0</v>
      </c>
      <c r="I24" s="216"/>
      <c r="J24" s="216"/>
      <c r="K24" s="170"/>
      <c r="L24" s="174"/>
      <c r="M24" s="174"/>
      <c r="N24" s="174"/>
      <c r="O24" s="174"/>
      <c r="P24" s="174"/>
      <c r="Q24" s="174"/>
      <c r="R24" s="174"/>
      <c r="S24" s="174"/>
    </row>
    <row r="25" spans="2:19" s="104" customFormat="1" ht="35.4" customHeight="1" x14ac:dyDescent="0.55000000000000004">
      <c r="B25" s="106" t="s">
        <v>0</v>
      </c>
      <c r="C25" s="128">
        <f>C24-C23</f>
        <v>0</v>
      </c>
      <c r="D25" s="129">
        <f t="shared" ref="D25" si="5">D24-D23</f>
        <v>0</v>
      </c>
      <c r="E25" s="127">
        <f>E24-E23</f>
        <v>0</v>
      </c>
      <c r="F25" s="92">
        <f>F24-F23</f>
        <v>0</v>
      </c>
      <c r="G25" s="93">
        <f>G24-G23</f>
        <v>0</v>
      </c>
      <c r="H25" s="217">
        <f>H24-H23</f>
        <v>0</v>
      </c>
      <c r="I25" s="218"/>
      <c r="J25" s="218"/>
      <c r="K25" s="170"/>
      <c r="L25" s="174"/>
      <c r="M25" s="174"/>
      <c r="N25" s="174"/>
      <c r="O25" s="174"/>
      <c r="P25" s="174"/>
      <c r="Q25" s="174"/>
      <c r="R25" s="174"/>
      <c r="S25" s="174"/>
    </row>
    <row r="26" spans="2:19" s="104" customFormat="1" ht="35.4" customHeight="1" x14ac:dyDescent="0.55000000000000004">
      <c r="B26" s="87"/>
      <c r="C26" s="88"/>
      <c r="D26" s="88"/>
      <c r="E26" s="88"/>
      <c r="F26" s="88"/>
      <c r="G26" s="88"/>
      <c r="H26" s="89"/>
      <c r="I26" s="89"/>
      <c r="J26" s="6"/>
      <c r="K26" s="90"/>
      <c r="L26" s="90"/>
      <c r="M26" s="90"/>
      <c r="N26" s="90"/>
      <c r="O26" s="90"/>
      <c r="P26" s="90"/>
      <c r="Q26" s="90"/>
      <c r="R26" s="90"/>
    </row>
    <row r="27" spans="2:19" s="104" customFormat="1" ht="265.2" customHeight="1" x14ac:dyDescent="0.55000000000000004">
      <c r="B27" s="174" t="s">
        <v>55</v>
      </c>
      <c r="C27" s="175"/>
      <c r="D27" s="175"/>
      <c r="E27" s="175"/>
      <c r="F27" s="175"/>
      <c r="G27" s="175"/>
      <c r="H27" s="175"/>
      <c r="I27" s="175"/>
      <c r="J27" s="175"/>
      <c r="K27" s="175"/>
      <c r="L27" s="175"/>
      <c r="M27" s="175"/>
      <c r="N27" s="175"/>
      <c r="O27" s="175"/>
      <c r="P27" s="175"/>
      <c r="Q27" s="175"/>
      <c r="R27" s="175"/>
      <c r="S27" s="175"/>
    </row>
  </sheetData>
  <sheetProtection algorithmName="SHA-512" hashValue="MCOyIhTkAvEM+x2HrM3yBKXFJySssoV2awKUV9VB2t1lQL98lRD9I9LnBIxn/WyRtywHTwfrcnlz5xNFA5mF+Q==" saltValue="iBU4CfS/lEns8xNfinN8Xw==" spinCount="100000" sheet="1" selectLockedCells="1"/>
  <mergeCells count="35">
    <mergeCell ref="Q19:R19"/>
    <mergeCell ref="C21:F21"/>
    <mergeCell ref="G21:G22"/>
    <mergeCell ref="H21:J21"/>
    <mergeCell ref="H22:J22"/>
    <mergeCell ref="L21:S25"/>
    <mergeCell ref="H23:J23"/>
    <mergeCell ref="H24:J24"/>
    <mergeCell ref="H25:J25"/>
    <mergeCell ref="D6:S6"/>
    <mergeCell ref="Q8:S8"/>
    <mergeCell ref="D8:D9"/>
    <mergeCell ref="O8:O9"/>
    <mergeCell ref="L8:L9"/>
    <mergeCell ref="M8:M9"/>
    <mergeCell ref="I8:I9"/>
    <mergeCell ref="G8:G9"/>
    <mergeCell ref="H8:H9"/>
    <mergeCell ref="K8:K9"/>
    <mergeCell ref="B27:S27"/>
    <mergeCell ref="B6:C6"/>
    <mergeCell ref="B19:C19"/>
    <mergeCell ref="B2:S2"/>
    <mergeCell ref="B3:C3"/>
    <mergeCell ref="B5:C5"/>
    <mergeCell ref="B4:C4"/>
    <mergeCell ref="J8:J9"/>
    <mergeCell ref="N8:N9"/>
    <mergeCell ref="B8:B9"/>
    <mergeCell ref="C8:C9"/>
    <mergeCell ref="E8:E9"/>
    <mergeCell ref="F8:F9"/>
    <mergeCell ref="D3:S3"/>
    <mergeCell ref="D4:S4"/>
    <mergeCell ref="D5:S5"/>
  </mergeCells>
  <printOptions horizontalCentered="1" verticalCentered="1"/>
  <pageMargins left="0.7" right="0.7" top="0.75" bottom="0.75" header="0.3" footer="0.3"/>
  <pageSetup paperSize="9" scale="32" orientation="landscape" r:id="rId1"/>
  <headerFooter alignWithMargins="0"/>
  <ignoredErrors>
    <ignoredError sqref="F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Personalstundenrechner</vt:lpstr>
      <vt:lpstr>Personalstundenrechner!Druckbereich</vt:lpstr>
    </vt:vector>
  </TitlesOfParts>
  <Company>Stadt Dinslaken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Elsner, Hartmuth</dc:creator>
  <cp:lastModifiedBy>p080r315</cp:lastModifiedBy>
  <cp:lastPrinted>2022-02-10T09:17:09Z</cp:lastPrinted>
  <dcterms:created xsi:type="dcterms:W3CDTF">2007-11-14T08:37:21Z</dcterms:created>
  <dcterms:modified xsi:type="dcterms:W3CDTF">2022-03-29T12:06:22Z</dcterms:modified>
</cp:coreProperties>
</file>